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filterPrivacy="1"/>
  <xr:revisionPtr revIDLastSave="0" documentId="8_{5E6BDB5D-153C-4D0E-B4CF-766F0BE87165}" xr6:coauthVersionLast="36" xr6:coauthVersionMax="36" xr10:uidLastSave="{00000000-0000-0000-0000-000000000000}"/>
  <bookViews>
    <workbookView xWindow="-105" yWindow="-105" windowWidth="23250" windowHeight="12570" xr2:uid="{00000000-000D-0000-FFFF-FFFF00000000}"/>
  </bookViews>
  <sheets>
    <sheet name="Table S3_Property data" sheetId="1" r:id="rId1"/>
  </sheets>
  <definedNames>
    <definedName name="_xlnm._FilterDatabase" localSheetId="0" hidden="1">'Table S3_Property data'!$A$1:$AN$277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3" i="1" l="1"/>
  <c r="R4" i="1"/>
  <c r="R5" i="1"/>
  <c r="R6" i="1"/>
  <c r="R7" i="1"/>
  <c r="R8" i="1"/>
  <c r="R9" i="1"/>
  <c r="R10" i="1"/>
  <c r="R11" i="1"/>
  <c r="R12" i="1"/>
  <c r="R13" i="1"/>
  <c r="R14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6" i="1"/>
  <c r="R107" i="1"/>
  <c r="R108" i="1"/>
  <c r="R109" i="1"/>
  <c r="R110" i="1"/>
  <c r="R111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3" i="1"/>
  <c r="R144" i="1"/>
  <c r="R145" i="1"/>
  <c r="R146" i="1"/>
  <c r="R147" i="1"/>
  <c r="R148" i="1"/>
  <c r="R150" i="1"/>
  <c r="R152" i="1"/>
  <c r="R153" i="1"/>
  <c r="R154" i="1"/>
  <c r="R155" i="1"/>
  <c r="R156" i="1"/>
  <c r="R157" i="1"/>
  <c r="R158" i="1"/>
  <c r="R159" i="1"/>
  <c r="R160" i="1"/>
  <c r="R161" i="1"/>
  <c r="R162" i="1"/>
  <c r="R164" i="1"/>
  <c r="R165" i="1"/>
  <c r="R166" i="1"/>
  <c r="R167" i="1"/>
  <c r="R168" i="1"/>
  <c r="R169" i="1"/>
  <c r="R170" i="1"/>
  <c r="R171" i="1"/>
  <c r="R173" i="1"/>
  <c r="R174" i="1"/>
  <c r="R175" i="1"/>
  <c r="R176" i="1"/>
  <c r="R177" i="1"/>
  <c r="R178" i="1"/>
  <c r="R179" i="1"/>
  <c r="R180" i="1"/>
  <c r="R182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1" i="1"/>
  <c r="R252" i="1"/>
  <c r="R253" i="1"/>
  <c r="R254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2" i="1"/>
  <c r="R273" i="1"/>
  <c r="R274" i="1"/>
  <c r="R275" i="1"/>
  <c r="R276" i="1"/>
  <c r="R277" i="1"/>
  <c r="R2" i="1"/>
  <c r="Z3" i="1" l="1"/>
  <c r="Z4" i="1"/>
  <c r="Z5" i="1"/>
  <c r="Z7" i="1"/>
  <c r="Z8" i="1"/>
  <c r="Z9" i="1"/>
  <c r="Z10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40" i="1"/>
  <c r="Z41" i="1"/>
  <c r="Z42" i="1"/>
  <c r="Z43" i="1"/>
  <c r="Z44" i="1"/>
  <c r="Z45" i="1"/>
  <c r="Z46" i="1"/>
  <c r="Z47" i="1"/>
  <c r="Z48" i="1"/>
  <c r="Z49" i="1"/>
  <c r="Z50" i="1"/>
  <c r="Z52" i="1"/>
  <c r="Z53" i="1"/>
  <c r="Z54" i="1"/>
  <c r="Z56" i="1"/>
  <c r="Z57" i="1"/>
  <c r="Z58" i="1"/>
  <c r="Z59" i="1"/>
  <c r="Z60" i="1"/>
  <c r="Z61" i="1"/>
  <c r="Z62" i="1"/>
  <c r="Z63" i="1"/>
  <c r="Z64" i="1"/>
  <c r="Z65" i="1"/>
  <c r="AA65" i="1" s="1"/>
  <c r="Z66" i="1"/>
  <c r="Z67" i="1"/>
  <c r="Z69" i="1"/>
  <c r="Z70" i="1"/>
  <c r="Z71" i="1"/>
  <c r="Z72" i="1"/>
  <c r="Z74" i="1"/>
  <c r="Z75" i="1"/>
  <c r="Z76" i="1"/>
  <c r="Z77" i="1"/>
  <c r="Z78" i="1"/>
  <c r="Z80" i="1"/>
  <c r="Z81" i="1"/>
  <c r="Z82" i="1"/>
  <c r="AA82" i="1" s="1"/>
  <c r="Z83" i="1"/>
  <c r="AA83" i="1" s="1"/>
  <c r="Z84" i="1"/>
  <c r="AA84" i="1" s="1"/>
  <c r="Z85" i="1"/>
  <c r="Z86" i="1"/>
  <c r="Z87" i="1"/>
  <c r="Z88" i="1"/>
  <c r="Z89" i="1"/>
  <c r="Z91" i="1"/>
  <c r="Z92" i="1"/>
  <c r="Z93" i="1"/>
  <c r="Z94" i="1"/>
  <c r="Z96" i="1"/>
  <c r="Z97" i="1"/>
  <c r="Z99" i="1"/>
  <c r="Z100" i="1"/>
  <c r="Z103" i="1"/>
  <c r="Z104" i="1"/>
  <c r="Z105" i="1"/>
  <c r="Z106" i="1"/>
  <c r="Z108" i="1"/>
  <c r="Z109" i="1"/>
  <c r="Z110" i="1"/>
  <c r="Z111" i="1"/>
  <c r="Z112" i="1"/>
  <c r="Z113" i="1"/>
  <c r="Z115" i="1"/>
  <c r="Z116" i="1"/>
  <c r="Z117" i="1"/>
  <c r="Z118" i="1"/>
  <c r="Z119" i="1"/>
  <c r="Z120" i="1"/>
  <c r="Z122" i="1"/>
  <c r="Z126" i="1"/>
  <c r="Z127" i="1"/>
  <c r="Z128" i="1"/>
  <c r="Z129" i="1"/>
  <c r="Z130" i="1"/>
  <c r="Z131" i="1"/>
  <c r="Z132" i="1"/>
  <c r="Z133" i="1"/>
  <c r="Z134" i="1"/>
  <c r="AA134" i="1" s="1"/>
  <c r="Z135" i="1"/>
  <c r="AA135" i="1" s="1"/>
  <c r="Z136" i="1"/>
  <c r="AA136" i="1" s="1"/>
  <c r="Z138" i="1"/>
  <c r="Z139" i="1"/>
  <c r="AA139" i="1" s="1"/>
  <c r="Z140" i="1"/>
  <c r="AA140" i="1" s="1"/>
  <c r="Z141" i="1"/>
  <c r="Z142" i="1"/>
  <c r="Z144" i="1"/>
  <c r="AA144" i="1" s="1"/>
  <c r="Z146" i="1"/>
  <c r="Z147" i="1"/>
  <c r="AA147" i="1" s="1"/>
  <c r="Z149" i="1"/>
  <c r="Z150" i="1"/>
  <c r="AA150" i="1" s="1"/>
  <c r="Z151" i="1"/>
  <c r="Z152" i="1"/>
  <c r="AA152" i="1" s="1"/>
  <c r="Z153" i="1"/>
  <c r="Z154" i="1"/>
  <c r="Z156" i="1"/>
  <c r="Z158" i="1"/>
  <c r="Z159" i="1"/>
  <c r="Z160" i="1"/>
  <c r="Z163" i="1"/>
  <c r="AA163" i="1" s="1"/>
  <c r="Z164" i="1"/>
  <c r="Z165" i="1"/>
  <c r="Z166" i="1"/>
  <c r="Z168" i="1"/>
  <c r="Z169" i="1"/>
  <c r="Z170" i="1"/>
  <c r="AA170" i="1" s="1"/>
  <c r="Z171" i="1"/>
  <c r="AA171" i="1" s="1"/>
  <c r="Z172" i="1"/>
  <c r="AA172" i="1" s="1"/>
  <c r="Z173" i="1"/>
  <c r="Z174" i="1"/>
  <c r="Z175" i="1"/>
  <c r="Z176" i="1"/>
  <c r="Z177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3" i="1"/>
  <c r="Z2" i="1"/>
  <c r="AG272" i="1" l="1"/>
  <c r="AG274" i="1"/>
  <c r="AG277" i="1"/>
  <c r="AG276" i="1"/>
  <c r="AG265" i="1"/>
  <c r="AG260" i="1"/>
  <c r="AG259" i="1"/>
  <c r="AG263" i="1"/>
  <c r="AG231" i="1"/>
  <c r="AG234" i="1"/>
  <c r="AG239" i="1"/>
  <c r="AG220" i="1"/>
  <c r="AG219" i="1"/>
  <c r="AG218" i="1"/>
  <c r="AG222" i="1"/>
  <c r="AG204" i="1"/>
  <c r="AG207" i="1"/>
  <c r="AG209" i="1"/>
  <c r="AG190" i="1"/>
  <c r="AG189" i="1"/>
  <c r="AG194" i="1"/>
  <c r="AG193" i="1"/>
  <c r="AG201" i="1"/>
  <c r="AG200" i="1"/>
  <c r="AG199" i="1"/>
  <c r="AG198" i="1"/>
  <c r="AG197" i="1"/>
  <c r="AG187" i="1"/>
  <c r="AG186" i="1"/>
  <c r="AG184" i="1"/>
  <c r="AG183" i="1"/>
  <c r="AG182" i="1"/>
  <c r="AG181" i="1"/>
  <c r="AG180" i="1"/>
  <c r="AG179" i="1"/>
  <c r="AG178" i="1"/>
  <c r="AG177" i="1"/>
  <c r="AG176" i="1"/>
  <c r="AG175" i="1"/>
  <c r="AG173" i="1"/>
  <c r="AG172" i="1"/>
  <c r="AG170" i="1"/>
  <c r="AG168" i="1"/>
  <c r="AG167" i="1"/>
  <c r="AG166" i="1"/>
  <c r="AG165" i="1"/>
  <c r="AG164" i="1"/>
  <c r="AG163" i="1"/>
  <c r="AG161" i="1"/>
  <c r="AG160" i="1"/>
  <c r="AG159" i="1"/>
  <c r="AG158" i="1"/>
  <c r="AG157" i="1"/>
  <c r="AG155" i="1"/>
  <c r="AG154" i="1"/>
  <c r="AG152" i="1"/>
  <c r="AG151" i="1"/>
  <c r="AG149" i="1"/>
  <c r="AG148" i="1"/>
  <c r="AG144" i="1"/>
  <c r="AG143" i="1"/>
  <c r="AG141" i="1"/>
  <c r="AG140" i="1"/>
  <c r="AG139" i="1"/>
  <c r="AG138" i="1"/>
  <c r="AG137" i="1"/>
  <c r="AG135" i="1"/>
  <c r="AG134" i="1"/>
  <c r="AG133" i="1"/>
  <c r="AG132" i="1"/>
  <c r="AG130" i="1"/>
  <c r="AG129" i="1"/>
  <c r="AG128" i="1"/>
  <c r="AG121" i="1"/>
  <c r="AG126" i="1"/>
  <c r="AG125" i="1"/>
  <c r="AG124" i="1"/>
  <c r="AG119" i="1"/>
  <c r="AG117" i="1"/>
  <c r="AG116" i="1"/>
  <c r="AG115" i="1"/>
  <c r="AG114" i="1"/>
  <c r="AG113" i="1"/>
  <c r="AG111" i="1"/>
  <c r="AG110" i="1"/>
  <c r="AG109" i="1"/>
  <c r="AG108" i="1"/>
  <c r="AG107" i="1"/>
  <c r="AG106" i="1"/>
  <c r="AG105" i="1"/>
  <c r="AG104" i="1"/>
  <c r="AG103" i="1"/>
  <c r="AG102" i="1"/>
  <c r="AG101" i="1"/>
  <c r="AG100" i="1"/>
  <c r="AG99" i="1"/>
  <c r="AG98" i="1"/>
  <c r="AG97" i="1"/>
  <c r="AG96" i="1"/>
  <c r="AG95" i="1"/>
  <c r="AG94" i="1"/>
  <c r="AG93" i="1"/>
  <c r="AG91" i="1"/>
  <c r="AG90" i="1"/>
  <c r="AG88" i="1"/>
  <c r="AG87" i="1"/>
  <c r="AG86" i="1"/>
  <c r="AG85" i="1"/>
  <c r="AG84" i="1"/>
  <c r="AG83" i="1"/>
  <c r="AG82" i="1"/>
  <c r="AG81" i="1"/>
  <c r="AG80" i="1"/>
  <c r="AG79" i="1"/>
  <c r="AG78" i="1"/>
  <c r="AG77" i="1"/>
  <c r="AG76" i="1"/>
  <c r="AG75" i="1"/>
  <c r="AG74" i="1"/>
  <c r="AG73" i="1"/>
  <c r="AG72" i="1"/>
  <c r="AG71" i="1"/>
  <c r="AG70" i="1"/>
  <c r="AG69" i="1"/>
  <c r="AG68" i="1"/>
  <c r="AG66" i="1"/>
  <c r="AG65" i="1"/>
  <c r="AG64" i="1"/>
  <c r="AG63" i="1"/>
  <c r="AG59" i="1"/>
  <c r="AG58" i="1"/>
  <c r="AG57" i="1"/>
  <c r="AG61" i="1"/>
  <c r="AG55" i="1"/>
  <c r="AG54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39" i="1"/>
  <c r="AG38" i="1"/>
  <c r="AG35" i="1"/>
  <c r="AG34" i="1"/>
  <c r="AG33" i="1"/>
  <c r="AG32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7" i="1"/>
  <c r="AG13" i="1"/>
  <c r="AG12" i="1"/>
  <c r="AG11" i="1"/>
  <c r="AG10" i="1"/>
  <c r="AG9" i="1"/>
  <c r="AG7" i="1"/>
  <c r="AG6" i="1"/>
  <c r="AG5" i="1"/>
  <c r="AG4" i="1"/>
  <c r="AG2" i="1"/>
  <c r="AM20" i="1" l="1"/>
  <c r="AM24" i="1"/>
  <c r="AM28" i="1"/>
  <c r="AM33" i="1"/>
  <c r="AM43" i="1"/>
  <c r="AM51" i="1"/>
  <c r="AM55" i="1"/>
  <c r="AM65" i="1"/>
  <c r="AM69" i="1"/>
  <c r="AM73" i="1"/>
  <c r="AM77" i="1"/>
  <c r="AM81" i="1"/>
  <c r="AM85" i="1"/>
  <c r="AM94" i="1"/>
  <c r="AM98" i="1"/>
  <c r="AM102" i="1"/>
  <c r="AM106" i="1"/>
  <c r="AM110" i="1"/>
  <c r="AM115" i="1"/>
  <c r="AM125" i="1"/>
  <c r="AM129" i="1"/>
  <c r="AM133" i="1"/>
  <c r="AM154" i="1"/>
  <c r="AM158" i="1"/>
  <c r="AM163" i="1"/>
  <c r="AM167" i="1"/>
  <c r="AM176" i="1"/>
  <c r="AM180" i="1"/>
  <c r="AM184" i="1"/>
  <c r="AM190" i="1"/>
  <c r="AM204" i="1"/>
  <c r="AM209" i="1"/>
  <c r="AM222" i="1"/>
  <c r="AM274" i="1"/>
  <c r="AM44" i="1"/>
  <c r="AM48" i="1"/>
  <c r="AM52" i="1"/>
  <c r="AM62" i="1"/>
  <c r="AM66" i="1"/>
  <c r="AM74" i="1"/>
  <c r="AM78" i="1"/>
  <c r="AM86" i="1"/>
  <c r="AM90" i="1"/>
  <c r="AM95" i="1"/>
  <c r="AM103" i="1"/>
  <c r="AM107" i="1"/>
  <c r="AM111" i="1"/>
  <c r="AM5" i="1"/>
  <c r="AM38" i="1"/>
  <c r="AM6" i="1"/>
  <c r="AM29" i="1"/>
  <c r="AM116" i="1"/>
  <c r="AM130" i="1"/>
  <c r="AM134" i="1"/>
  <c r="AM139" i="1"/>
  <c r="AM143" i="1"/>
  <c r="AM147" i="1"/>
  <c r="AM151" i="1"/>
  <c r="AM155" i="1"/>
  <c r="AM159" i="1"/>
  <c r="AM173" i="1"/>
  <c r="AM181" i="1"/>
  <c r="AM186" i="1"/>
  <c r="AM196" i="1"/>
  <c r="AM205" i="1"/>
  <c r="AM239" i="1"/>
  <c r="AM275" i="1"/>
  <c r="AM14" i="1"/>
  <c r="AM142" i="1"/>
  <c r="AM2" i="1"/>
  <c r="AM17" i="1"/>
  <c r="AM25" i="1"/>
  <c r="AM34" i="1"/>
  <c r="AM7" i="1"/>
  <c r="AM12" i="1"/>
  <c r="AM22" i="1"/>
  <c r="AM26" i="1"/>
  <c r="AM30" i="1"/>
  <c r="AM41" i="1"/>
  <c r="AM45" i="1"/>
  <c r="AM49" i="1"/>
  <c r="AM53" i="1"/>
  <c r="AM58" i="1"/>
  <c r="AM63" i="1"/>
  <c r="AM67" i="1"/>
  <c r="AM71" i="1"/>
  <c r="AM75" i="1"/>
  <c r="AM79" i="1"/>
  <c r="AM83" i="1"/>
  <c r="AM87" i="1"/>
  <c r="AM91" i="1"/>
  <c r="AM96" i="1"/>
  <c r="AM100" i="1"/>
  <c r="AM104" i="1"/>
  <c r="AM108" i="1"/>
  <c r="AM113" i="1"/>
  <c r="AM117" i="1"/>
  <c r="AM131" i="1"/>
  <c r="AM135" i="1"/>
  <c r="AM140" i="1"/>
  <c r="AM144" i="1"/>
  <c r="AM148" i="1"/>
  <c r="AM152" i="1"/>
  <c r="AM160" i="1"/>
  <c r="AM165" i="1"/>
  <c r="AM178" i="1"/>
  <c r="AM187" i="1"/>
  <c r="AM192" i="1"/>
  <c r="AM197" i="1"/>
  <c r="AM201" i="1"/>
  <c r="AM272" i="1"/>
  <c r="AM276" i="1"/>
  <c r="AM10" i="1"/>
  <c r="AM138" i="1"/>
  <c r="AM150" i="1"/>
  <c r="AM172" i="1"/>
  <c r="AM11" i="1"/>
  <c r="AM21" i="1"/>
  <c r="AM39" i="1"/>
  <c r="AM4" i="1"/>
  <c r="AM9" i="1"/>
  <c r="AM13" i="1"/>
  <c r="AM19" i="1"/>
  <c r="AM23" i="1"/>
  <c r="AM32" i="1"/>
  <c r="AM37" i="1"/>
  <c r="AM42" i="1"/>
  <c r="AM46" i="1"/>
  <c r="AM54" i="1"/>
  <c r="AM59" i="1"/>
  <c r="AM64" i="1"/>
  <c r="AM68" i="1"/>
  <c r="AM72" i="1"/>
  <c r="AM76" i="1"/>
  <c r="AM80" i="1"/>
  <c r="AM84" i="1"/>
  <c r="AM88" i="1"/>
  <c r="AM93" i="1"/>
  <c r="AM97" i="1"/>
  <c r="AM101" i="1"/>
  <c r="AM105" i="1"/>
  <c r="AM109" i="1"/>
  <c r="AM114" i="1"/>
  <c r="AM118" i="1"/>
  <c r="AM124" i="1"/>
  <c r="AM128" i="1"/>
  <c r="AM141" i="1"/>
  <c r="AM145" i="1"/>
  <c r="AM149" i="1"/>
  <c r="AM157" i="1"/>
  <c r="AM161" i="1"/>
  <c r="AM175" i="1"/>
  <c r="AM179" i="1"/>
  <c r="AM183" i="1"/>
  <c r="AM189" i="1"/>
  <c r="AM193" i="1"/>
  <c r="AM198" i="1"/>
  <c r="AM207" i="1"/>
  <c r="AM273" i="1"/>
  <c r="AM277" i="1"/>
  <c r="AN192" i="1" l="1"/>
  <c r="AN84" i="1"/>
  <c r="AN9" i="1"/>
</calcChain>
</file>

<file path=xl/sharedStrings.xml><?xml version="1.0" encoding="utf-8"?>
<sst xmlns="http://schemas.openxmlformats.org/spreadsheetml/2006/main" count="3187" uniqueCount="56">
  <si>
    <t>Farm #</t>
  </si>
  <si>
    <t>Province</t>
  </si>
  <si>
    <t>Farm size (ha)</t>
  </si>
  <si>
    <t>Biome</t>
  </si>
  <si>
    <t>Number WBLUs</t>
  </si>
  <si>
    <t>Limpopo</t>
  </si>
  <si>
    <t>Mpumalanga</t>
  </si>
  <si>
    <t>Western Cape</t>
  </si>
  <si>
    <t>Fynbos</t>
  </si>
  <si>
    <t>Succulent Karoo</t>
  </si>
  <si>
    <t>Nama-Karoo</t>
  </si>
  <si>
    <t>Northern Cape</t>
  </si>
  <si>
    <t>Free State</t>
  </si>
  <si>
    <t>Eastern Cape</t>
  </si>
  <si>
    <t>Albany Thicket</t>
  </si>
  <si>
    <t>Grassland</t>
  </si>
  <si>
    <t>KwaZulu-Natal</t>
  </si>
  <si>
    <t>North West</t>
  </si>
  <si>
    <t>Forests</t>
  </si>
  <si>
    <t>Average monthly salary (USD) 2016</t>
  </si>
  <si>
    <t>Total revenue from extractive land uses (USD/ha) 2016</t>
  </si>
  <si>
    <t>NA</t>
  </si>
  <si>
    <t>Savannah</t>
  </si>
  <si>
    <t>Trophy meat offtake (kg/ha)</t>
  </si>
  <si>
    <t>Biltong meat offtake (kg/ha)</t>
  </si>
  <si>
    <t>Culling meat offtake (kg/ha)</t>
  </si>
  <si>
    <t>Overall game meat offtake (kg/ha)</t>
  </si>
  <si>
    <t>Mixed farm (1=yes)</t>
  </si>
  <si>
    <t xml:space="preserve"> Primary source of revenue (1=wildlife)</t>
  </si>
  <si>
    <t>Revenue from trophy hunting (USD/ha) 2016</t>
  </si>
  <si>
    <t>Revenue from biltong hunting (USD/ha) 2016</t>
  </si>
  <si>
    <t>Revenue from game meat (USD/ha) 2016</t>
  </si>
  <si>
    <t>Revenue from extensive live sales (USD/ha) 2016</t>
  </si>
  <si>
    <t>Revenue from intensive live sales (USD/ha) 2016</t>
  </si>
  <si>
    <t>Ecotourism revenue (USD/ha)  (2016)</t>
  </si>
  <si>
    <t>Number jobs/ha</t>
  </si>
  <si>
    <t>Exempt farm (1=yes)</t>
  </si>
  <si>
    <t>Ecotourism (1=yes)</t>
  </si>
  <si>
    <t>Intensive breeding (1=yes)</t>
  </si>
  <si>
    <t>Trophy hunting (1=yes)</t>
  </si>
  <si>
    <t>Biltong hunting (1=yes)</t>
  </si>
  <si>
    <t>Culling for game meat (1=yes)</t>
  </si>
  <si>
    <t>Live game sales (1=yes)</t>
  </si>
  <si>
    <t>Live sales: extensive only (1=yes)</t>
  </si>
  <si>
    <t>Live sales: intensive only (1=yes)</t>
  </si>
  <si>
    <t>Live sales: extensive and intensive (1=yes)</t>
  </si>
  <si>
    <t>Total area of breeding camps (ha)</t>
  </si>
  <si>
    <t>% intensification</t>
  </si>
  <si>
    <t>Estimated land value (USD/ha)</t>
  </si>
  <si>
    <t>ROI [annual profit/ha divided by capital investment/ha] (USD/ha)</t>
  </si>
  <si>
    <t>Capital investment (land value + wildlife value) (USD/ha)</t>
  </si>
  <si>
    <t>Estimated value of wildlife (USD/ha)</t>
  </si>
  <si>
    <t>Annual profit, all activities including livestock (USD/ha) 2016</t>
  </si>
  <si>
    <t>Annual profit, wildlife activities only (USD/ha) 2016</t>
  </si>
  <si>
    <t>Annual revenue, wildlife activities only (USD/ha) 2016</t>
  </si>
  <si>
    <t>Annual revenue, all activities including livestock (USD/ha)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</si>
</sst>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(* #,##0_);_(* \(#,##0\);_(* &quot;-&quot;??_);_(@_)"/>
    <numFmt numFmtId="166" formatCode="0.0"/>
    <numFmt numFmtId="167" formatCode="0.0000"/>
    <numFmt numFmtId="168" formatCode="#,##0.0_);\(#,##0.0\)"/>
    <numFmt numFmtId="169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Fill="1" applyAlignment="1">
      <alignment horizontal="left"/>
    </xf>
    <xf numFmtId="0" fontId="2" fillId="0" borderId="0" xfId="0" applyFont="1" applyFill="1" applyAlignment="1">
      <alignment horizontal="left" vertical="top" wrapText="1"/>
    </xf>
    <xf numFmtId="165" fontId="2" fillId="0" borderId="0" xfId="1" applyNumberFormat="1" applyFont="1" applyFill="1" applyAlignment="1">
      <alignment horizontal="left" vertical="top" wrapText="1"/>
    </xf>
    <xf numFmtId="3" fontId="2" fillId="0" borderId="0" xfId="0" applyNumberFormat="1" applyFont="1" applyFill="1" applyAlignment="1">
      <alignment horizontal="left" vertical="top" wrapText="1"/>
    </xf>
    <xf numFmtId="0" fontId="0" fillId="0" borderId="0" xfId="0" applyFill="1" applyAlignment="1">
      <alignment horizontal="left" vertical="top" wrapText="1"/>
    </xf>
    <xf numFmtId="0" fontId="0" fillId="0" borderId="0" xfId="0" applyFont="1" applyFill="1" applyAlignment="1">
      <alignment horizontal="left" vertical="top" wrapText="1"/>
    </xf>
    <xf numFmtId="3" fontId="0" fillId="0" borderId="0" xfId="0" applyNumberFormat="1" applyFill="1" applyAlignment="1">
      <alignment horizontal="left"/>
    </xf>
    <xf numFmtId="166" fontId="0" fillId="0" borderId="0" xfId="0" applyNumberFormat="1" applyFill="1" applyAlignment="1">
      <alignment horizontal="left"/>
    </xf>
    <xf numFmtId="1" fontId="0" fillId="0" borderId="0" xfId="0" applyNumberFormat="1" applyFill="1" applyAlignment="1">
      <alignment horizontal="left"/>
    </xf>
    <xf numFmtId="0" fontId="2" fillId="0" borderId="0" xfId="0" applyFont="1" applyFill="1" applyAlignment="1">
      <alignment horizontal="left" vertical="top"/>
    </xf>
    <xf numFmtId="1" fontId="2" fillId="0" borderId="0" xfId="0" applyNumberFormat="1" applyFont="1" applyFill="1" applyAlignment="1">
      <alignment horizontal="left" vertical="top" wrapText="1"/>
    </xf>
    <xf numFmtId="167" fontId="0" fillId="0" borderId="0" xfId="0" applyNumberFormat="1" applyFill="1" applyAlignment="1">
      <alignment horizontal="left"/>
    </xf>
    <xf numFmtId="37" fontId="0" fillId="0" borderId="0" xfId="1" applyNumberFormat="1" applyFont="1" applyFill="1" applyAlignment="1">
      <alignment horizontal="left"/>
    </xf>
    <xf numFmtId="168" fontId="0" fillId="0" borderId="0" xfId="1" applyNumberFormat="1" applyFont="1" applyFill="1" applyAlignment="1">
      <alignment horizontal="left"/>
    </xf>
    <xf numFmtId="166" fontId="3" fillId="0" borderId="0" xfId="0" applyNumberFormat="1" applyFont="1" applyFill="1" applyAlignment="1">
      <alignment horizontal="left"/>
    </xf>
    <xf numFmtId="3" fontId="0" fillId="0" borderId="0" xfId="0" applyNumberFormat="1" applyAlignment="1">
      <alignment horizontal="left"/>
    </xf>
    <xf numFmtId="0" fontId="2" fillId="0" borderId="0" xfId="0" applyFont="1" applyAlignment="1">
      <alignment horizontal="center" vertical="top" wrapText="1"/>
    </xf>
    <xf numFmtId="169" fontId="0" fillId="0" borderId="0" xfId="0" applyNumberFormat="1" applyFill="1" applyAlignment="1">
      <alignment horizontal="left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448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8" sqref="D8"/>
    </sheetView>
  </sheetViews>
  <sheetFormatPr defaultColWidth="11.42578125" defaultRowHeight="15" x14ac:dyDescent="0.25"/>
  <cols>
    <col min="1" max="1" width="7.5703125" style="1" customWidth="1"/>
    <col min="2" max="23" width="11.42578125" style="1"/>
    <col min="24" max="48" width="11.42578125" style="1" customWidth="1"/>
    <col min="49" max="16384" width="11.42578125" style="1"/>
  </cols>
  <sheetData>
    <row r="1" spans="1:67" ht="120" x14ac:dyDescent="0.25">
      <c r="A1" s="2" t="s">
        <v>0</v>
      </c>
      <c r="B1" s="10" t="s">
        <v>1</v>
      </c>
      <c r="C1" s="2" t="s">
        <v>2</v>
      </c>
      <c r="D1" s="2" t="s">
        <v>3</v>
      </c>
      <c r="E1" s="2" t="s">
        <v>27</v>
      </c>
      <c r="F1" s="2" t="s">
        <v>36</v>
      </c>
      <c r="G1" s="2" t="s">
        <v>37</v>
      </c>
      <c r="H1" s="2" t="s">
        <v>38</v>
      </c>
      <c r="I1" s="2" t="s">
        <v>39</v>
      </c>
      <c r="J1" s="2" t="s">
        <v>40</v>
      </c>
      <c r="K1" s="2" t="s">
        <v>41</v>
      </c>
      <c r="L1" s="2" t="s">
        <v>42</v>
      </c>
      <c r="M1" s="2" t="s">
        <v>4</v>
      </c>
      <c r="N1" s="2" t="s">
        <v>43</v>
      </c>
      <c r="O1" s="2" t="s">
        <v>44</v>
      </c>
      <c r="P1" s="2" t="s">
        <v>45</v>
      </c>
      <c r="Q1" s="2" t="s">
        <v>46</v>
      </c>
      <c r="R1" s="2" t="s">
        <v>47</v>
      </c>
      <c r="S1" s="2" t="s">
        <v>28</v>
      </c>
      <c r="T1" s="2" t="s">
        <v>55</v>
      </c>
      <c r="U1" s="2" t="s">
        <v>54</v>
      </c>
      <c r="V1" s="2" t="s">
        <v>52</v>
      </c>
      <c r="W1" s="2" t="s">
        <v>53</v>
      </c>
      <c r="X1" s="17" t="s">
        <v>48</v>
      </c>
      <c r="Y1" s="17" t="s">
        <v>51</v>
      </c>
      <c r="Z1" s="17" t="s">
        <v>50</v>
      </c>
      <c r="AA1" s="17" t="s">
        <v>49</v>
      </c>
      <c r="AB1" s="2" t="s">
        <v>35</v>
      </c>
      <c r="AC1" s="2" t="s">
        <v>19</v>
      </c>
      <c r="AD1" s="11" t="s">
        <v>23</v>
      </c>
      <c r="AE1" s="3" t="s">
        <v>24</v>
      </c>
      <c r="AF1" s="3" t="s">
        <v>25</v>
      </c>
      <c r="AG1" s="2" t="s">
        <v>26</v>
      </c>
      <c r="AH1" s="4" t="s">
        <v>29</v>
      </c>
      <c r="AI1" s="4" t="s">
        <v>30</v>
      </c>
      <c r="AJ1" s="4" t="s">
        <v>31</v>
      </c>
      <c r="AK1" s="4" t="s">
        <v>32</v>
      </c>
      <c r="AL1" s="4" t="s">
        <v>33</v>
      </c>
      <c r="AM1" s="2" t="s">
        <v>20</v>
      </c>
      <c r="AN1" s="4" t="s">
        <v>34</v>
      </c>
      <c r="AO1" s="4"/>
      <c r="AP1" s="17"/>
      <c r="AQ1" s="17"/>
      <c r="AR1" s="17"/>
      <c r="AS1" s="17"/>
      <c r="AT1" s="19"/>
      <c r="AU1" s="19"/>
      <c r="AV1" s="19"/>
      <c r="AW1" s="19"/>
      <c r="AX1" s="19"/>
      <c r="AY1" s="6"/>
      <c r="AZ1" s="2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</row>
    <row r="2" spans="1:67" x14ac:dyDescent="0.25">
      <c r="A2" s="1">
        <v>1</v>
      </c>
      <c r="B2" s="1" t="s">
        <v>5</v>
      </c>
      <c r="C2" s="1">
        <v>280</v>
      </c>
      <c r="D2" s="1" t="s">
        <v>22</v>
      </c>
      <c r="E2" s="1">
        <v>0</v>
      </c>
      <c r="F2" s="1">
        <v>1</v>
      </c>
      <c r="G2" s="1">
        <v>1</v>
      </c>
      <c r="H2" s="1">
        <v>0</v>
      </c>
      <c r="I2" s="1">
        <v>0</v>
      </c>
      <c r="J2" s="1">
        <v>0</v>
      </c>
      <c r="K2" s="1">
        <v>0</v>
      </c>
      <c r="L2" s="1">
        <v>1</v>
      </c>
      <c r="M2" s="1">
        <v>2</v>
      </c>
      <c r="N2" s="1">
        <v>1</v>
      </c>
      <c r="O2" s="1">
        <v>0</v>
      </c>
      <c r="P2" s="1">
        <v>0</v>
      </c>
      <c r="Q2" s="1">
        <v>0</v>
      </c>
      <c r="R2" s="9">
        <f>Q2/C2*100</f>
        <v>0</v>
      </c>
      <c r="S2" s="1">
        <v>0</v>
      </c>
      <c r="T2" s="9">
        <v>71.498599439775901</v>
      </c>
      <c r="U2" s="7">
        <v>71.498599439775916</v>
      </c>
      <c r="V2" s="7" t="s">
        <v>21</v>
      </c>
      <c r="W2" s="7" t="s">
        <v>21</v>
      </c>
      <c r="X2" s="16">
        <v>5061.8672665916765</v>
      </c>
      <c r="Y2" s="16">
        <v>126.74925590551184</v>
      </c>
      <c r="Z2" s="16">
        <f>X2+Y2</f>
        <v>5188.6165224971883</v>
      </c>
      <c r="AA2" s="1" t="s">
        <v>21</v>
      </c>
      <c r="AB2" s="12">
        <v>1.0714285714285714E-2</v>
      </c>
      <c r="AC2" s="9">
        <v>433.26287104622878</v>
      </c>
      <c r="AD2" s="9">
        <v>0</v>
      </c>
      <c r="AE2" s="13">
        <v>0</v>
      </c>
      <c r="AF2" s="8">
        <v>0</v>
      </c>
      <c r="AG2" s="8">
        <f>AD2+AE2+AF2</f>
        <v>0</v>
      </c>
      <c r="AH2" s="9">
        <v>0</v>
      </c>
      <c r="AI2" s="8">
        <v>0</v>
      </c>
      <c r="AJ2" s="8">
        <v>0</v>
      </c>
      <c r="AK2" s="8">
        <v>31.914452554744532</v>
      </c>
      <c r="AL2" s="8">
        <v>0</v>
      </c>
      <c r="AM2" s="8">
        <f>AH2+AI2+AJ2+AK2+AL2</f>
        <v>31.914452554744532</v>
      </c>
      <c r="AN2" s="8">
        <v>40.618394160583939</v>
      </c>
      <c r="AO2" s="8"/>
      <c r="AP2" s="20"/>
      <c r="AQ2" s="20"/>
      <c r="AR2" s="20"/>
      <c r="AS2" s="20"/>
      <c r="AT2" s="20"/>
      <c r="AU2" s="20"/>
      <c r="AV2" s="20"/>
      <c r="AW2" s="21"/>
      <c r="AX2" s="21"/>
      <c r="AZ2" s="21"/>
    </row>
    <row r="3" spans="1:67" x14ac:dyDescent="0.25">
      <c r="A3" s="1">
        <v>2</v>
      </c>
      <c r="B3" s="1" t="s">
        <v>5</v>
      </c>
      <c r="C3" s="1">
        <v>483</v>
      </c>
      <c r="D3" s="1" t="s">
        <v>22</v>
      </c>
      <c r="E3" s="1">
        <v>0</v>
      </c>
      <c r="F3" s="1">
        <v>1</v>
      </c>
      <c r="G3" s="1">
        <v>1</v>
      </c>
      <c r="H3" s="1">
        <v>0</v>
      </c>
      <c r="I3" s="1">
        <v>0</v>
      </c>
      <c r="J3" s="1">
        <v>0</v>
      </c>
      <c r="K3" s="1">
        <v>1</v>
      </c>
      <c r="L3" s="1">
        <v>1</v>
      </c>
      <c r="M3" s="1">
        <v>3</v>
      </c>
      <c r="N3" s="1">
        <v>1</v>
      </c>
      <c r="O3" s="1">
        <v>0</v>
      </c>
      <c r="P3" s="1">
        <v>0</v>
      </c>
      <c r="Q3" s="1">
        <v>0</v>
      </c>
      <c r="R3" s="9">
        <f t="shared" ref="R3:R66" si="0">Q3/C3*100</f>
        <v>0</v>
      </c>
      <c r="S3" s="1">
        <v>0</v>
      </c>
      <c r="T3" s="9">
        <v>72.286120245199527</v>
      </c>
      <c r="U3" s="7">
        <v>72.286120245199527</v>
      </c>
      <c r="V3" s="7" t="s">
        <v>21</v>
      </c>
      <c r="W3" s="7" t="s">
        <v>21</v>
      </c>
      <c r="X3" s="16">
        <v>4075.5775093330726</v>
      </c>
      <c r="Y3" s="16">
        <v>48.701129750085599</v>
      </c>
      <c r="Z3" s="16">
        <f>X3+Y3</f>
        <v>4124.2786390831579</v>
      </c>
      <c r="AA3" s="1" t="s">
        <v>21</v>
      </c>
      <c r="AB3" s="12">
        <v>4.140786749482402E-3</v>
      </c>
      <c r="AC3" s="9">
        <v>203.09197080291972</v>
      </c>
      <c r="AD3" s="9">
        <v>0</v>
      </c>
      <c r="AE3" s="13">
        <v>0</v>
      </c>
      <c r="AF3" s="8" t="s">
        <v>21</v>
      </c>
      <c r="AG3" s="8" t="s">
        <v>21</v>
      </c>
      <c r="AH3" s="9">
        <v>0</v>
      </c>
      <c r="AI3" s="8">
        <v>0</v>
      </c>
      <c r="AJ3" s="8" t="s">
        <v>21</v>
      </c>
      <c r="AK3" s="8" t="s">
        <v>21</v>
      </c>
      <c r="AL3" s="8">
        <v>0</v>
      </c>
      <c r="AM3" s="8" t="s">
        <v>21</v>
      </c>
      <c r="AN3" s="8" t="s">
        <v>21</v>
      </c>
      <c r="AO3" s="8"/>
      <c r="AP3" s="20"/>
      <c r="AQ3" s="20"/>
      <c r="AR3" s="20"/>
      <c r="AS3" s="20"/>
      <c r="AT3" s="20"/>
      <c r="AU3" s="20"/>
      <c r="AV3" s="20"/>
      <c r="AW3" s="21"/>
      <c r="AX3" s="21"/>
      <c r="AZ3" s="21"/>
    </row>
    <row r="4" spans="1:67" x14ac:dyDescent="0.25">
      <c r="A4" s="1">
        <v>3</v>
      </c>
      <c r="B4" s="1" t="s">
        <v>5</v>
      </c>
      <c r="C4" s="1">
        <v>4610</v>
      </c>
      <c r="D4" s="1" t="s">
        <v>22</v>
      </c>
      <c r="E4" s="1">
        <v>1</v>
      </c>
      <c r="F4" s="1">
        <v>1</v>
      </c>
      <c r="G4" s="1">
        <v>1</v>
      </c>
      <c r="H4" s="1">
        <v>0</v>
      </c>
      <c r="I4" s="1">
        <v>0</v>
      </c>
      <c r="J4" s="1">
        <v>0</v>
      </c>
      <c r="K4" s="1">
        <v>0</v>
      </c>
      <c r="L4" s="1">
        <v>1</v>
      </c>
      <c r="M4" s="1">
        <v>2</v>
      </c>
      <c r="N4" s="1">
        <v>1</v>
      </c>
      <c r="O4" s="1">
        <v>0</v>
      </c>
      <c r="P4" s="1">
        <v>0</v>
      </c>
      <c r="Q4" s="1">
        <v>0</v>
      </c>
      <c r="R4" s="9">
        <f t="shared" si="0"/>
        <v>0</v>
      </c>
      <c r="S4" s="1">
        <v>1</v>
      </c>
      <c r="T4" s="7" t="s">
        <v>21</v>
      </c>
      <c r="U4" s="7" t="s">
        <v>21</v>
      </c>
      <c r="V4" s="7" t="s">
        <v>21</v>
      </c>
      <c r="W4" s="7" t="s">
        <v>21</v>
      </c>
      <c r="X4" s="16">
        <v>251.96850393700788</v>
      </c>
      <c r="Y4" s="16">
        <v>83.79076912565975</v>
      </c>
      <c r="Z4" s="16">
        <f>X4+Y4</f>
        <v>335.7592730626676</v>
      </c>
      <c r="AA4" s="1" t="s">
        <v>21</v>
      </c>
      <c r="AB4" s="12">
        <v>5.770065075921909E-2</v>
      </c>
      <c r="AC4" s="9">
        <v>458.10218978102193</v>
      </c>
      <c r="AD4" s="9">
        <v>0</v>
      </c>
      <c r="AE4" s="13">
        <v>0</v>
      </c>
      <c r="AF4" s="8">
        <v>0</v>
      </c>
      <c r="AG4" s="8">
        <f t="shared" ref="AG4:AG7" si="1">AD4+AE4+AF4</f>
        <v>0</v>
      </c>
      <c r="AH4" s="9">
        <v>0</v>
      </c>
      <c r="AI4" s="8">
        <v>0</v>
      </c>
      <c r="AJ4" s="8">
        <v>0</v>
      </c>
      <c r="AK4" s="8">
        <v>2.5375482686004722</v>
      </c>
      <c r="AL4" s="8">
        <v>0</v>
      </c>
      <c r="AM4" s="8">
        <f>AH4+AI4+AJ4+AK4+AL4</f>
        <v>2.5375482686004722</v>
      </c>
      <c r="AN4" s="8" t="s">
        <v>21</v>
      </c>
      <c r="AO4" s="8"/>
      <c r="AP4" s="20"/>
      <c r="AQ4" s="20"/>
      <c r="AR4" s="20"/>
      <c r="AS4" s="20"/>
      <c r="AT4" s="20"/>
      <c r="AU4" s="20"/>
      <c r="AV4" s="20"/>
      <c r="AW4" s="21"/>
      <c r="AX4" s="21"/>
      <c r="AZ4" s="21"/>
    </row>
    <row r="5" spans="1:67" x14ac:dyDescent="0.25">
      <c r="A5" s="1">
        <v>4</v>
      </c>
      <c r="B5" s="1" t="s">
        <v>5</v>
      </c>
      <c r="C5" s="1">
        <v>1000</v>
      </c>
      <c r="D5" s="1" t="s">
        <v>22</v>
      </c>
      <c r="E5" s="1">
        <v>0</v>
      </c>
      <c r="F5" s="1">
        <v>1</v>
      </c>
      <c r="G5" s="1">
        <v>1</v>
      </c>
      <c r="H5" s="1">
        <v>0</v>
      </c>
      <c r="I5" s="1">
        <v>0</v>
      </c>
      <c r="J5" s="1">
        <v>0</v>
      </c>
      <c r="K5" s="1">
        <v>0</v>
      </c>
      <c r="L5" s="1">
        <v>1</v>
      </c>
      <c r="M5" s="1">
        <v>2</v>
      </c>
      <c r="N5" s="1">
        <v>1</v>
      </c>
      <c r="O5" s="1">
        <v>0</v>
      </c>
      <c r="P5" s="1">
        <v>0</v>
      </c>
      <c r="Q5" s="1">
        <v>0</v>
      </c>
      <c r="R5" s="9">
        <f t="shared" si="0"/>
        <v>0</v>
      </c>
      <c r="S5" s="1">
        <v>0</v>
      </c>
      <c r="T5" s="9">
        <v>64.062745098039215</v>
      </c>
      <c r="U5" s="7">
        <v>64.062745098039201</v>
      </c>
      <c r="V5" s="7" t="s">
        <v>21</v>
      </c>
      <c r="W5" s="7" t="s">
        <v>21</v>
      </c>
      <c r="X5" s="16">
        <v>1417.3228346456694</v>
      </c>
      <c r="Y5" s="16">
        <v>79.825778267716558</v>
      </c>
      <c r="Z5" s="16">
        <f>X5+Y5</f>
        <v>1497.1486129133859</v>
      </c>
      <c r="AA5" s="1" t="s">
        <v>21</v>
      </c>
      <c r="AB5" s="12">
        <v>1.0999999999999999E-2</v>
      </c>
      <c r="AC5" s="9">
        <v>295.40650298606505</v>
      </c>
      <c r="AD5" s="9">
        <v>0</v>
      </c>
      <c r="AE5" s="13">
        <v>0</v>
      </c>
      <c r="AF5" s="8">
        <v>0</v>
      </c>
      <c r="AG5" s="8">
        <f t="shared" si="1"/>
        <v>0</v>
      </c>
      <c r="AH5" s="9">
        <v>0</v>
      </c>
      <c r="AI5" s="8">
        <v>0</v>
      </c>
      <c r="AJ5" s="8">
        <v>0</v>
      </c>
      <c r="AK5" s="8">
        <v>2.1933932846715334</v>
      </c>
      <c r="AL5" s="8">
        <v>0</v>
      </c>
      <c r="AM5" s="8">
        <f>AH5+AI5+AJ5+AK5+AL5</f>
        <v>2.1933932846715334</v>
      </c>
      <c r="AN5" s="8">
        <v>62.796037372262781</v>
      </c>
      <c r="AO5" s="8"/>
      <c r="AP5" s="20"/>
      <c r="AQ5" s="20"/>
      <c r="AR5" s="20"/>
      <c r="AS5" s="20"/>
      <c r="AT5" s="20"/>
      <c r="AU5" s="20"/>
      <c r="AV5" s="20"/>
      <c r="AW5" s="21"/>
      <c r="AX5" s="21"/>
      <c r="AZ5" s="21"/>
    </row>
    <row r="6" spans="1:67" x14ac:dyDescent="0.25">
      <c r="A6" s="1">
        <v>5</v>
      </c>
      <c r="B6" s="1" t="s">
        <v>5</v>
      </c>
      <c r="C6" s="1">
        <v>940</v>
      </c>
      <c r="D6" s="1" t="s">
        <v>22</v>
      </c>
      <c r="E6" s="1">
        <v>1</v>
      </c>
      <c r="F6" s="1">
        <v>1</v>
      </c>
      <c r="G6" s="1">
        <v>0</v>
      </c>
      <c r="H6" s="1">
        <v>1</v>
      </c>
      <c r="I6" s="1">
        <v>0</v>
      </c>
      <c r="J6" s="1">
        <v>0</v>
      </c>
      <c r="K6" s="1">
        <v>1</v>
      </c>
      <c r="L6" s="1">
        <v>1</v>
      </c>
      <c r="M6" s="1">
        <v>3</v>
      </c>
      <c r="N6" s="1">
        <v>0</v>
      </c>
      <c r="O6" s="1">
        <v>0</v>
      </c>
      <c r="P6" s="1">
        <v>1</v>
      </c>
      <c r="Q6" s="1">
        <v>405</v>
      </c>
      <c r="R6" s="9">
        <f t="shared" si="0"/>
        <v>43.085106382978722</v>
      </c>
      <c r="S6" s="1" t="s">
        <v>21</v>
      </c>
      <c r="T6" s="7" t="s">
        <v>21</v>
      </c>
      <c r="U6" s="7">
        <v>238.53149770546517</v>
      </c>
      <c r="V6" s="7" t="s">
        <v>21</v>
      </c>
      <c r="W6" s="7" t="s">
        <v>21</v>
      </c>
      <c r="X6" s="16" t="s">
        <v>21</v>
      </c>
      <c r="Y6" s="16" t="s">
        <v>21</v>
      </c>
      <c r="Z6" s="16" t="s">
        <v>21</v>
      </c>
      <c r="AA6" s="1" t="s">
        <v>21</v>
      </c>
      <c r="AB6" s="12">
        <v>8.5106382978723406E-3</v>
      </c>
      <c r="AC6" s="9">
        <v>423.10827250608276</v>
      </c>
      <c r="AD6" s="9">
        <v>0</v>
      </c>
      <c r="AE6" s="13">
        <v>0</v>
      </c>
      <c r="AF6" s="8">
        <v>1.1800531914893617</v>
      </c>
      <c r="AG6" s="8">
        <f t="shared" si="1"/>
        <v>1.1800531914893617</v>
      </c>
      <c r="AH6" s="9">
        <v>0</v>
      </c>
      <c r="AI6" s="8">
        <v>0</v>
      </c>
      <c r="AJ6" s="8">
        <v>1.7249854200962884</v>
      </c>
      <c r="AK6" s="8">
        <v>11.552476254076723</v>
      </c>
      <c r="AL6" s="8">
        <v>224.69749961174099</v>
      </c>
      <c r="AM6" s="8">
        <f>AH6+AI6+AJ6+AK6+AL6</f>
        <v>237.97496128591399</v>
      </c>
      <c r="AN6" s="8">
        <v>0</v>
      </c>
      <c r="AO6" s="8"/>
      <c r="AP6" s="20"/>
      <c r="AQ6" s="20"/>
      <c r="AR6" s="20"/>
      <c r="AS6" s="20"/>
      <c r="AT6" s="20"/>
      <c r="AU6" s="20"/>
      <c r="AV6" s="20"/>
      <c r="AW6" s="21"/>
      <c r="AX6" s="21"/>
      <c r="AZ6" s="21"/>
    </row>
    <row r="7" spans="1:67" x14ac:dyDescent="0.25">
      <c r="A7" s="1">
        <v>6</v>
      </c>
      <c r="B7" s="1" t="s">
        <v>5</v>
      </c>
      <c r="C7" s="1">
        <v>1700</v>
      </c>
      <c r="D7" s="1" t="s">
        <v>22</v>
      </c>
      <c r="E7" s="1">
        <v>0</v>
      </c>
      <c r="F7" s="1">
        <v>1</v>
      </c>
      <c r="G7" s="1">
        <v>1</v>
      </c>
      <c r="H7" s="1">
        <v>1</v>
      </c>
      <c r="I7" s="1">
        <v>0</v>
      </c>
      <c r="J7" s="1">
        <v>0</v>
      </c>
      <c r="K7" s="1">
        <v>1</v>
      </c>
      <c r="L7" s="1">
        <v>1</v>
      </c>
      <c r="M7" s="1">
        <v>4</v>
      </c>
      <c r="N7" s="1">
        <v>0</v>
      </c>
      <c r="O7" s="1">
        <v>0</v>
      </c>
      <c r="P7" s="1">
        <v>1</v>
      </c>
      <c r="Q7" s="1">
        <v>300</v>
      </c>
      <c r="R7" s="9">
        <f t="shared" si="0"/>
        <v>17.647058823529413</v>
      </c>
      <c r="S7" s="1">
        <v>1</v>
      </c>
      <c r="T7" s="7" t="s">
        <v>21</v>
      </c>
      <c r="U7" s="7" t="s">
        <v>21</v>
      </c>
      <c r="V7" s="7" t="s">
        <v>21</v>
      </c>
      <c r="W7" s="7" t="s">
        <v>21</v>
      </c>
      <c r="X7" s="16">
        <v>2755.9055118110236</v>
      </c>
      <c r="Y7" s="16">
        <v>650.81131653543321</v>
      </c>
      <c r="Z7" s="16">
        <f>X7+Y7</f>
        <v>3406.7168283464571</v>
      </c>
      <c r="AA7" s="1" t="s">
        <v>21</v>
      </c>
      <c r="AB7" s="12">
        <v>7.6470588235294122E-3</v>
      </c>
      <c r="AC7" s="9">
        <v>208.29945723376383</v>
      </c>
      <c r="AD7" s="9">
        <v>0</v>
      </c>
      <c r="AE7" s="13">
        <v>0</v>
      </c>
      <c r="AF7" s="8">
        <v>0.60313235294117651</v>
      </c>
      <c r="AG7" s="8">
        <f t="shared" si="1"/>
        <v>0.60313235294117651</v>
      </c>
      <c r="AH7" s="9">
        <v>0</v>
      </c>
      <c r="AI7" s="8">
        <v>0</v>
      </c>
      <c r="AJ7" s="8">
        <v>1.3896866766852727</v>
      </c>
      <c r="AK7" s="8">
        <v>49.231883039931304</v>
      </c>
      <c r="AL7" s="8">
        <v>64.511567196221563</v>
      </c>
      <c r="AM7" s="8">
        <f>AH7+AI7+AJ7+AK7+AL7</f>
        <v>115.13313691283814</v>
      </c>
      <c r="AN7" s="8" t="s">
        <v>21</v>
      </c>
      <c r="AO7" s="8"/>
      <c r="AP7" s="20"/>
      <c r="AQ7" s="20"/>
      <c r="AR7" s="20"/>
      <c r="AS7" s="20"/>
      <c r="AT7" s="20"/>
      <c r="AU7" s="20"/>
      <c r="AV7" s="20"/>
      <c r="AW7" s="21"/>
      <c r="AX7" s="21"/>
      <c r="AZ7" s="21"/>
    </row>
    <row r="8" spans="1:67" x14ac:dyDescent="0.25">
      <c r="A8" s="1">
        <v>7</v>
      </c>
      <c r="B8" s="1" t="s">
        <v>5</v>
      </c>
      <c r="C8" s="1">
        <v>3600</v>
      </c>
      <c r="D8" s="1" t="s">
        <v>22</v>
      </c>
      <c r="E8" s="1">
        <v>0</v>
      </c>
      <c r="F8" s="1">
        <v>1</v>
      </c>
      <c r="G8" s="1">
        <v>0</v>
      </c>
      <c r="H8" s="1">
        <v>1</v>
      </c>
      <c r="I8" s="1">
        <v>1</v>
      </c>
      <c r="J8" s="1">
        <v>1</v>
      </c>
      <c r="K8" s="1">
        <v>0</v>
      </c>
      <c r="L8" s="1">
        <v>1</v>
      </c>
      <c r="M8" s="1">
        <v>4</v>
      </c>
      <c r="N8" s="1">
        <v>0</v>
      </c>
      <c r="O8" s="1">
        <v>0</v>
      </c>
      <c r="P8" s="1">
        <v>1</v>
      </c>
      <c r="Q8" s="1">
        <v>600</v>
      </c>
      <c r="R8" s="9">
        <f t="shared" si="0"/>
        <v>16.666666666666664</v>
      </c>
      <c r="S8" s="1">
        <v>1</v>
      </c>
      <c r="T8" s="7" t="s">
        <v>21</v>
      </c>
      <c r="U8" s="7" t="s">
        <v>21</v>
      </c>
      <c r="V8" s="7" t="s">
        <v>21</v>
      </c>
      <c r="W8" s="7" t="s">
        <v>21</v>
      </c>
      <c r="X8" s="16">
        <v>1968.5039370078741</v>
      </c>
      <c r="Y8" s="16">
        <v>358.74368241469824</v>
      </c>
      <c r="Z8" s="16">
        <f>X8+Y8</f>
        <v>2327.2476194225724</v>
      </c>
      <c r="AA8" s="1" t="s">
        <v>21</v>
      </c>
      <c r="AB8" s="12">
        <v>1.3888888888888889E-3</v>
      </c>
      <c r="AC8" s="9" t="s">
        <v>21</v>
      </c>
      <c r="AD8" s="9" t="s">
        <v>21</v>
      </c>
      <c r="AE8" s="9" t="s">
        <v>21</v>
      </c>
      <c r="AF8" s="8">
        <v>0</v>
      </c>
      <c r="AG8" s="8" t="s">
        <v>21</v>
      </c>
      <c r="AH8" s="9" t="s">
        <v>21</v>
      </c>
      <c r="AI8" s="8" t="s">
        <v>21</v>
      </c>
      <c r="AJ8" s="8">
        <v>0</v>
      </c>
      <c r="AK8" s="8">
        <v>0</v>
      </c>
      <c r="AL8" s="8" t="s">
        <v>21</v>
      </c>
      <c r="AM8" s="8" t="s">
        <v>21</v>
      </c>
      <c r="AN8" s="8">
        <v>0</v>
      </c>
      <c r="AO8" s="8"/>
      <c r="AP8" s="20"/>
      <c r="AQ8" s="20"/>
      <c r="AR8" s="20"/>
      <c r="AS8" s="20"/>
      <c r="AT8" s="20"/>
      <c r="AU8" s="20"/>
      <c r="AV8" s="20"/>
      <c r="AW8" s="21"/>
      <c r="AX8" s="21"/>
      <c r="AZ8" s="21"/>
    </row>
    <row r="9" spans="1:67" x14ac:dyDescent="0.25">
      <c r="A9" s="1">
        <v>8</v>
      </c>
      <c r="B9" s="1" t="s">
        <v>5</v>
      </c>
      <c r="C9" s="1">
        <v>512</v>
      </c>
      <c r="D9" s="1" t="s">
        <v>22</v>
      </c>
      <c r="E9" s="1">
        <v>0</v>
      </c>
      <c r="F9" s="1">
        <v>1</v>
      </c>
      <c r="G9" s="1">
        <v>1</v>
      </c>
      <c r="H9" s="1">
        <v>0</v>
      </c>
      <c r="I9" s="1">
        <v>0</v>
      </c>
      <c r="J9" s="1">
        <v>0</v>
      </c>
      <c r="K9" s="1">
        <v>1</v>
      </c>
      <c r="L9" s="1">
        <v>1</v>
      </c>
      <c r="M9" s="1">
        <v>3</v>
      </c>
      <c r="N9" s="1">
        <v>1</v>
      </c>
      <c r="O9" s="1">
        <v>0</v>
      </c>
      <c r="P9" s="1">
        <v>0</v>
      </c>
      <c r="Q9" s="1">
        <v>0</v>
      </c>
      <c r="R9" s="9">
        <f t="shared" si="0"/>
        <v>0</v>
      </c>
      <c r="S9" s="1">
        <v>0</v>
      </c>
      <c r="T9" s="9">
        <v>54.741115196078425</v>
      </c>
      <c r="U9" s="7">
        <v>54.741115196078425</v>
      </c>
      <c r="V9" s="7" t="s">
        <v>21</v>
      </c>
      <c r="W9" s="7" t="s">
        <v>21</v>
      </c>
      <c r="X9" s="16">
        <v>1574.8031496062993</v>
      </c>
      <c r="Y9" s="16">
        <v>241.13337106299215</v>
      </c>
      <c r="Z9" s="16">
        <f>X9+Y9</f>
        <v>1815.9365206692914</v>
      </c>
      <c r="AA9" s="1" t="s">
        <v>21</v>
      </c>
      <c r="AB9" s="12">
        <v>5.859375E-3</v>
      </c>
      <c r="AC9" s="9">
        <v>157.96042173560423</v>
      </c>
      <c r="AD9" s="9">
        <v>0</v>
      </c>
      <c r="AE9" s="13">
        <v>0</v>
      </c>
      <c r="AF9" s="8">
        <v>2.7533203125000001</v>
      </c>
      <c r="AG9" s="8">
        <f t="shared" ref="AG9:AG13" si="2">AD9+AE9+AF9</f>
        <v>2.7533203125000001</v>
      </c>
      <c r="AH9" s="9">
        <v>0</v>
      </c>
      <c r="AI9" s="8">
        <v>0</v>
      </c>
      <c r="AJ9" s="8">
        <v>0</v>
      </c>
      <c r="AK9" s="8">
        <v>21.737187500000001</v>
      </c>
      <c r="AL9" s="8">
        <v>0</v>
      </c>
      <c r="AM9" s="8">
        <f t="shared" ref="AM9:AM14" si="3">AH9+AI9+AJ9+AK9+AL9</f>
        <v>21.737187500000001</v>
      </c>
      <c r="AN9" s="8">
        <f>U9-AM9</f>
        <v>33.003927696078421</v>
      </c>
      <c r="AO9" s="8"/>
      <c r="AP9" s="20"/>
      <c r="AQ9" s="20"/>
      <c r="AR9" s="20"/>
      <c r="AS9" s="20"/>
      <c r="AT9" s="20"/>
      <c r="AU9" s="20"/>
      <c r="AV9" s="20"/>
      <c r="AW9" s="21"/>
      <c r="AX9" s="21"/>
      <c r="AZ9" s="21"/>
    </row>
    <row r="10" spans="1:67" x14ac:dyDescent="0.25">
      <c r="A10" s="1">
        <v>9</v>
      </c>
      <c r="B10" s="1" t="s">
        <v>5</v>
      </c>
      <c r="C10" s="1">
        <v>1000</v>
      </c>
      <c r="D10" s="1" t="s">
        <v>22</v>
      </c>
      <c r="E10" s="1">
        <v>1</v>
      </c>
      <c r="F10" s="1">
        <v>1</v>
      </c>
      <c r="G10" s="1">
        <v>0</v>
      </c>
      <c r="H10" s="1">
        <v>1</v>
      </c>
      <c r="I10" s="1">
        <v>1</v>
      </c>
      <c r="J10" s="1">
        <v>1</v>
      </c>
      <c r="K10" s="1">
        <v>0</v>
      </c>
      <c r="L10" s="1">
        <v>1</v>
      </c>
      <c r="M10" s="1">
        <v>4</v>
      </c>
      <c r="N10" s="1">
        <v>0</v>
      </c>
      <c r="O10" s="1">
        <v>1</v>
      </c>
      <c r="P10" s="1">
        <v>0</v>
      </c>
      <c r="Q10" s="1">
        <v>70</v>
      </c>
      <c r="R10" s="9">
        <f t="shared" si="0"/>
        <v>7.0000000000000009</v>
      </c>
      <c r="S10" s="1">
        <v>1</v>
      </c>
      <c r="T10" s="7" t="s">
        <v>21</v>
      </c>
      <c r="U10" s="7" t="s">
        <v>21</v>
      </c>
      <c r="V10" s="7" t="s">
        <v>21</v>
      </c>
      <c r="W10" s="7" t="s">
        <v>21</v>
      </c>
      <c r="X10" s="16">
        <v>1574.8031496062993</v>
      </c>
      <c r="Y10" s="16">
        <v>1805.0816234645674</v>
      </c>
      <c r="Z10" s="16">
        <f>X10+Y10</f>
        <v>3379.8847730708667</v>
      </c>
      <c r="AA10" s="1" t="s">
        <v>21</v>
      </c>
      <c r="AB10" s="12">
        <v>1.7999999999999999E-2</v>
      </c>
      <c r="AC10" s="9">
        <v>150.43849689105167</v>
      </c>
      <c r="AD10" s="8">
        <v>5.4548759999999996</v>
      </c>
      <c r="AE10" s="14">
        <v>2.7420959999999996</v>
      </c>
      <c r="AF10" s="8">
        <v>0</v>
      </c>
      <c r="AG10" s="8">
        <f t="shared" si="2"/>
        <v>8.1969719999999988</v>
      </c>
      <c r="AH10" s="8">
        <v>125.742744</v>
      </c>
      <c r="AI10" s="8">
        <v>8.837794015748031</v>
      </c>
      <c r="AJ10" s="8">
        <v>0</v>
      </c>
      <c r="AK10" s="8">
        <v>0</v>
      </c>
      <c r="AL10" s="8">
        <v>324.94715328467151</v>
      </c>
      <c r="AM10" s="8">
        <f t="shared" si="3"/>
        <v>459.52769130041952</v>
      </c>
      <c r="AN10" s="8">
        <v>0</v>
      </c>
      <c r="AO10" s="8"/>
      <c r="AP10" s="20"/>
      <c r="AQ10" s="20"/>
      <c r="AR10" s="20"/>
      <c r="AS10" s="20"/>
      <c r="AT10" s="20"/>
      <c r="AU10" s="20"/>
      <c r="AV10" s="20"/>
      <c r="AW10" s="21"/>
      <c r="AX10" s="21"/>
      <c r="AZ10" s="21"/>
    </row>
    <row r="11" spans="1:67" x14ac:dyDescent="0.25">
      <c r="A11" s="1">
        <v>10</v>
      </c>
      <c r="B11" s="1" t="s">
        <v>5</v>
      </c>
      <c r="C11" s="1">
        <v>4500</v>
      </c>
      <c r="D11" s="1" t="s">
        <v>22</v>
      </c>
      <c r="E11" s="1">
        <v>1</v>
      </c>
      <c r="F11" s="1">
        <v>1</v>
      </c>
      <c r="G11" s="1">
        <v>0</v>
      </c>
      <c r="H11" s="1">
        <v>1</v>
      </c>
      <c r="I11" s="1">
        <v>1</v>
      </c>
      <c r="J11" s="1">
        <v>1</v>
      </c>
      <c r="K11" s="1">
        <v>0</v>
      </c>
      <c r="L11" s="1">
        <v>1</v>
      </c>
      <c r="M11" s="1">
        <v>4</v>
      </c>
      <c r="N11" s="1">
        <v>0</v>
      </c>
      <c r="O11" s="1">
        <v>0</v>
      </c>
      <c r="P11" s="1">
        <v>1</v>
      </c>
      <c r="Q11" s="1">
        <v>250</v>
      </c>
      <c r="R11" s="9">
        <f t="shared" si="0"/>
        <v>5.5555555555555554</v>
      </c>
      <c r="S11" s="1">
        <v>1</v>
      </c>
      <c r="T11" s="7" t="s">
        <v>21</v>
      </c>
      <c r="U11" s="7" t="s">
        <v>21</v>
      </c>
      <c r="V11" s="7" t="s">
        <v>21</v>
      </c>
      <c r="W11" s="7" t="s">
        <v>21</v>
      </c>
      <c r="X11" s="16" t="s">
        <v>21</v>
      </c>
      <c r="Y11" s="16" t="s">
        <v>21</v>
      </c>
      <c r="Z11" s="16" t="s">
        <v>21</v>
      </c>
      <c r="AA11" s="1" t="s">
        <v>21</v>
      </c>
      <c r="AB11" s="12">
        <v>2.6666666666666666E-3</v>
      </c>
      <c r="AC11" s="9">
        <v>1128.2887266828873</v>
      </c>
      <c r="AD11" s="8">
        <v>0.65905466666666668</v>
      </c>
      <c r="AE11" s="14">
        <v>0.34909279999999993</v>
      </c>
      <c r="AF11" s="8">
        <v>0</v>
      </c>
      <c r="AG11" s="8">
        <f t="shared" si="2"/>
        <v>1.0081474666666665</v>
      </c>
      <c r="AH11" s="8">
        <v>6.9073312000000007</v>
      </c>
      <c r="AI11" s="8">
        <v>1.1070578477690292</v>
      </c>
      <c r="AJ11" s="8">
        <v>0</v>
      </c>
      <c r="AK11" s="8">
        <v>7.4087950948905119</v>
      </c>
      <c r="AL11" s="8">
        <v>146.22621897810222</v>
      </c>
      <c r="AM11" s="8">
        <f t="shared" si="3"/>
        <v>161.64940312076178</v>
      </c>
      <c r="AN11" s="8">
        <v>0</v>
      </c>
      <c r="AO11" s="8"/>
      <c r="AP11" s="20"/>
      <c r="AQ11" s="20"/>
      <c r="AR11" s="20"/>
      <c r="AS11" s="20"/>
      <c r="AT11" s="20"/>
      <c r="AU11" s="20"/>
      <c r="AV11" s="20"/>
      <c r="AW11" s="21"/>
      <c r="AX11" s="21"/>
      <c r="AZ11" s="21"/>
    </row>
    <row r="12" spans="1:67" x14ac:dyDescent="0.25">
      <c r="A12" s="1">
        <v>11</v>
      </c>
      <c r="B12" s="1" t="s">
        <v>5</v>
      </c>
      <c r="C12" s="1">
        <v>1275</v>
      </c>
      <c r="D12" s="1" t="s">
        <v>22</v>
      </c>
      <c r="E12" s="1">
        <v>0</v>
      </c>
      <c r="F12" s="1">
        <v>1</v>
      </c>
      <c r="G12" s="1">
        <v>1</v>
      </c>
      <c r="H12" s="1">
        <v>1</v>
      </c>
      <c r="I12" s="1">
        <v>0</v>
      </c>
      <c r="J12" s="1">
        <v>1</v>
      </c>
      <c r="K12" s="1">
        <v>1</v>
      </c>
      <c r="L12" s="1">
        <v>1</v>
      </c>
      <c r="M12" s="1">
        <v>5</v>
      </c>
      <c r="N12" s="1">
        <v>0</v>
      </c>
      <c r="O12" s="1">
        <v>0</v>
      </c>
      <c r="P12" s="1">
        <v>1</v>
      </c>
      <c r="Q12" s="1">
        <v>360</v>
      </c>
      <c r="R12" s="9">
        <f t="shared" si="0"/>
        <v>28.235294117647058</v>
      </c>
      <c r="S12" s="1">
        <v>0</v>
      </c>
      <c r="T12" s="7" t="s">
        <v>21</v>
      </c>
      <c r="U12" s="7" t="s">
        <v>21</v>
      </c>
      <c r="V12" s="7" t="s">
        <v>21</v>
      </c>
      <c r="W12" s="7" t="s">
        <v>21</v>
      </c>
      <c r="X12" s="16">
        <v>1574.8031496062993</v>
      </c>
      <c r="Y12" s="16">
        <v>2014.1776000000007</v>
      </c>
      <c r="Z12" s="16">
        <f t="shared" ref="Z12:Z38" si="4">X12+Y12</f>
        <v>3588.9807496062999</v>
      </c>
      <c r="AA12" s="1" t="s">
        <v>21</v>
      </c>
      <c r="AB12" s="12">
        <v>7.058823529411765E-3</v>
      </c>
      <c r="AC12" s="9">
        <v>300.87699378210334</v>
      </c>
      <c r="AD12" s="9">
        <v>0</v>
      </c>
      <c r="AE12" s="14">
        <v>10.990111999999998</v>
      </c>
      <c r="AF12" s="8">
        <v>0.39439999999999997</v>
      </c>
      <c r="AG12" s="8">
        <f t="shared" si="2"/>
        <v>11.384511999999997</v>
      </c>
      <c r="AH12" s="9">
        <v>0</v>
      </c>
      <c r="AI12" s="8">
        <v>33.43905511811024</v>
      </c>
      <c r="AJ12" s="8">
        <v>0</v>
      </c>
      <c r="AK12" s="8">
        <v>0</v>
      </c>
      <c r="AL12" s="8">
        <v>297.93193897237734</v>
      </c>
      <c r="AM12" s="8">
        <f t="shared" si="3"/>
        <v>331.37099409048756</v>
      </c>
      <c r="AN12" s="8" t="s">
        <v>21</v>
      </c>
      <c r="AO12" s="8"/>
      <c r="AP12" s="20"/>
      <c r="AQ12" s="20"/>
      <c r="AR12" s="20"/>
      <c r="AS12" s="20"/>
      <c r="AT12" s="20"/>
      <c r="AU12" s="20"/>
      <c r="AV12" s="20"/>
      <c r="AW12" s="21"/>
      <c r="AX12" s="21"/>
      <c r="AZ12" s="21"/>
    </row>
    <row r="13" spans="1:67" x14ac:dyDescent="0.25">
      <c r="A13" s="1">
        <v>12</v>
      </c>
      <c r="B13" s="1" t="s">
        <v>5</v>
      </c>
      <c r="C13" s="1">
        <v>1200</v>
      </c>
      <c r="D13" s="1" t="s">
        <v>22</v>
      </c>
      <c r="E13" s="1">
        <v>1</v>
      </c>
      <c r="F13" s="1">
        <v>1</v>
      </c>
      <c r="G13" s="1">
        <v>0</v>
      </c>
      <c r="H13" s="1">
        <v>1</v>
      </c>
      <c r="I13" s="1">
        <v>0</v>
      </c>
      <c r="J13" s="1">
        <v>0</v>
      </c>
      <c r="K13" s="1">
        <v>1</v>
      </c>
      <c r="L13" s="1">
        <v>1</v>
      </c>
      <c r="M13" s="1">
        <v>3</v>
      </c>
      <c r="N13" s="1">
        <v>0</v>
      </c>
      <c r="O13" s="1">
        <v>0</v>
      </c>
      <c r="P13" s="1">
        <v>1</v>
      </c>
      <c r="Q13" s="1">
        <v>480</v>
      </c>
      <c r="R13" s="9">
        <f t="shared" si="0"/>
        <v>40</v>
      </c>
      <c r="S13" s="1">
        <v>0</v>
      </c>
      <c r="T13" s="7" t="s">
        <v>21</v>
      </c>
      <c r="U13" s="7">
        <v>200.19607843137254</v>
      </c>
      <c r="V13" s="7" t="s">
        <v>21</v>
      </c>
      <c r="W13" s="7" t="s">
        <v>21</v>
      </c>
      <c r="X13" s="16">
        <v>1338.5826771653544</v>
      </c>
      <c r="Y13" s="16">
        <v>2875.4649129921263</v>
      </c>
      <c r="Z13" s="16">
        <f t="shared" si="4"/>
        <v>4214.047590157481</v>
      </c>
      <c r="AA13" s="1" t="s">
        <v>21</v>
      </c>
      <c r="AB13" s="12">
        <v>1.1666666666666667E-2</v>
      </c>
      <c r="AC13" s="9">
        <v>241.77615571776155</v>
      </c>
      <c r="AD13" s="9">
        <v>0</v>
      </c>
      <c r="AE13" s="13">
        <v>0</v>
      </c>
      <c r="AF13" s="8">
        <v>0.46218749999999997</v>
      </c>
      <c r="AG13" s="8">
        <f t="shared" si="2"/>
        <v>0.46218749999999997</v>
      </c>
      <c r="AH13" s="9">
        <v>0</v>
      </c>
      <c r="AI13" s="8">
        <v>0</v>
      </c>
      <c r="AJ13" s="8">
        <v>0</v>
      </c>
      <c r="AK13" s="8">
        <v>9.7991875912408766</v>
      </c>
      <c r="AL13" s="8">
        <v>189.55250608272513</v>
      </c>
      <c r="AM13" s="8">
        <f t="shared" si="3"/>
        <v>199.351693673966</v>
      </c>
      <c r="AN13" s="8">
        <v>0</v>
      </c>
      <c r="AO13" s="8"/>
      <c r="AP13" s="20"/>
      <c r="AQ13" s="20"/>
      <c r="AR13" s="20"/>
      <c r="AS13" s="20"/>
      <c r="AT13" s="20"/>
      <c r="AU13" s="20"/>
      <c r="AV13" s="20"/>
      <c r="AW13" s="21"/>
      <c r="AX13" s="21"/>
      <c r="AZ13" s="21"/>
    </row>
    <row r="14" spans="1:67" x14ac:dyDescent="0.25">
      <c r="A14" s="1">
        <v>13</v>
      </c>
      <c r="B14" s="1" t="s">
        <v>5</v>
      </c>
      <c r="C14" s="1">
        <v>1300</v>
      </c>
      <c r="D14" s="1" t="s">
        <v>22</v>
      </c>
      <c r="E14" s="1">
        <v>0</v>
      </c>
      <c r="F14" s="1">
        <v>1</v>
      </c>
      <c r="G14" s="1">
        <v>1</v>
      </c>
      <c r="H14" s="1">
        <v>0</v>
      </c>
      <c r="I14" s="1">
        <v>1</v>
      </c>
      <c r="J14" s="1">
        <v>1</v>
      </c>
      <c r="K14" s="1">
        <v>0</v>
      </c>
      <c r="L14" s="1">
        <v>0</v>
      </c>
      <c r="M14" s="1">
        <v>3</v>
      </c>
      <c r="N14" s="1">
        <v>0</v>
      </c>
      <c r="O14" s="1">
        <v>0</v>
      </c>
      <c r="P14" s="1">
        <v>0</v>
      </c>
      <c r="Q14" s="1">
        <v>0</v>
      </c>
      <c r="R14" s="9">
        <f t="shared" si="0"/>
        <v>0</v>
      </c>
      <c r="S14" s="1">
        <v>0</v>
      </c>
      <c r="T14" s="9">
        <v>25.871493212669684</v>
      </c>
      <c r="U14" s="7">
        <v>25.871493212669684</v>
      </c>
      <c r="V14" s="7" t="s">
        <v>21</v>
      </c>
      <c r="W14" s="7" t="s">
        <v>21</v>
      </c>
      <c r="X14" s="16">
        <v>1574.8031496062993</v>
      </c>
      <c r="Y14" s="16">
        <v>51.972768625075709</v>
      </c>
      <c r="Z14" s="16">
        <f t="shared" si="4"/>
        <v>1626.775918231375</v>
      </c>
      <c r="AA14" s="1" t="s">
        <v>21</v>
      </c>
      <c r="AB14" s="12">
        <v>3.0769230769230769E-3</v>
      </c>
      <c r="AC14" s="9" t="s">
        <v>21</v>
      </c>
      <c r="AD14" s="9" t="s">
        <v>21</v>
      </c>
      <c r="AE14" s="14">
        <v>7.2255507692307699</v>
      </c>
      <c r="AF14" s="8">
        <v>0</v>
      </c>
      <c r="AG14" s="8" t="s">
        <v>21</v>
      </c>
      <c r="AH14" s="9">
        <v>0</v>
      </c>
      <c r="AI14" s="8">
        <v>21.593659479103579</v>
      </c>
      <c r="AJ14" s="8">
        <v>0</v>
      </c>
      <c r="AK14" s="8">
        <v>0</v>
      </c>
      <c r="AL14" s="8">
        <v>0</v>
      </c>
      <c r="AM14" s="8">
        <f t="shared" si="3"/>
        <v>21.593659479103579</v>
      </c>
      <c r="AN14" s="8">
        <v>0.39368597417181361</v>
      </c>
      <c r="AO14" s="8"/>
      <c r="AP14" s="20"/>
      <c r="AQ14" s="20"/>
      <c r="AR14" s="20"/>
      <c r="AS14" s="20"/>
      <c r="AT14" s="20"/>
      <c r="AU14" s="20"/>
      <c r="AV14" s="20"/>
      <c r="AW14" s="21"/>
      <c r="AX14" s="21"/>
      <c r="AZ14" s="21"/>
    </row>
    <row r="15" spans="1:67" x14ac:dyDescent="0.25">
      <c r="A15" s="1">
        <v>14</v>
      </c>
      <c r="B15" s="1" t="s">
        <v>5</v>
      </c>
      <c r="C15" s="1">
        <v>360</v>
      </c>
      <c r="D15" s="1" t="s">
        <v>22</v>
      </c>
      <c r="E15" s="1">
        <v>1</v>
      </c>
      <c r="F15" s="1">
        <v>1</v>
      </c>
      <c r="G15" s="1">
        <v>0</v>
      </c>
      <c r="H15" s="1">
        <v>1</v>
      </c>
      <c r="I15" s="1">
        <v>1</v>
      </c>
      <c r="J15" s="1">
        <v>1</v>
      </c>
      <c r="K15" s="1">
        <v>1</v>
      </c>
      <c r="L15" s="1">
        <v>1</v>
      </c>
      <c r="M15" s="1">
        <v>5</v>
      </c>
      <c r="N15" s="1">
        <v>0</v>
      </c>
      <c r="O15" s="1">
        <v>1</v>
      </c>
      <c r="P15" s="1">
        <v>0</v>
      </c>
      <c r="Q15" s="1" t="s">
        <v>21</v>
      </c>
      <c r="R15" s="9" t="s">
        <v>21</v>
      </c>
      <c r="S15" s="1">
        <v>0</v>
      </c>
      <c r="T15" s="7" t="s">
        <v>21</v>
      </c>
      <c r="U15" s="7" t="s">
        <v>21</v>
      </c>
      <c r="V15" s="7" t="s">
        <v>21</v>
      </c>
      <c r="W15" s="7" t="s">
        <v>21</v>
      </c>
      <c r="X15" s="16">
        <v>1968.5039370078741</v>
      </c>
      <c r="Y15" s="16">
        <v>217.12942125984256</v>
      </c>
      <c r="Z15" s="16">
        <f t="shared" si="4"/>
        <v>2185.6333582677166</v>
      </c>
      <c r="AA15" s="1" t="s">
        <v>21</v>
      </c>
      <c r="AB15" s="12">
        <v>1.3888888888888888E-2</v>
      </c>
      <c r="AC15" s="9">
        <v>203.09197080291972</v>
      </c>
      <c r="AD15" s="9" t="s">
        <v>21</v>
      </c>
      <c r="AE15" s="9" t="s">
        <v>21</v>
      </c>
      <c r="AF15" s="8">
        <v>3.1114583333333332</v>
      </c>
      <c r="AG15" s="8" t="s">
        <v>21</v>
      </c>
      <c r="AH15" s="9" t="s">
        <v>21</v>
      </c>
      <c r="AI15" s="8" t="s">
        <v>21</v>
      </c>
      <c r="AJ15" s="8" t="s">
        <v>21</v>
      </c>
      <c r="AK15" s="8">
        <v>4.1746682887266839</v>
      </c>
      <c r="AL15" s="8" t="s">
        <v>21</v>
      </c>
      <c r="AM15" s="8" t="s">
        <v>21</v>
      </c>
      <c r="AN15" s="8">
        <v>0</v>
      </c>
      <c r="AO15" s="8"/>
      <c r="AP15" s="20"/>
      <c r="AQ15" s="20"/>
      <c r="AR15" s="20"/>
      <c r="AS15" s="20"/>
      <c r="AT15" s="20"/>
      <c r="AU15" s="20"/>
      <c r="AV15" s="20"/>
      <c r="AW15" s="21"/>
      <c r="AX15" s="21"/>
      <c r="AZ15" s="21"/>
    </row>
    <row r="16" spans="1:67" x14ac:dyDescent="0.25">
      <c r="A16" s="1">
        <v>15</v>
      </c>
      <c r="B16" s="1" t="s">
        <v>5</v>
      </c>
      <c r="C16" s="1">
        <v>335</v>
      </c>
      <c r="D16" s="1" t="s">
        <v>22</v>
      </c>
      <c r="E16" s="1">
        <v>1</v>
      </c>
      <c r="F16" s="1">
        <v>1</v>
      </c>
      <c r="G16" s="1">
        <v>0</v>
      </c>
      <c r="H16" s="1">
        <v>0</v>
      </c>
      <c r="I16" s="1">
        <v>1</v>
      </c>
      <c r="J16" s="1">
        <v>1</v>
      </c>
      <c r="K16" s="1">
        <v>0</v>
      </c>
      <c r="L16" s="1">
        <v>1</v>
      </c>
      <c r="M16" s="1">
        <v>3</v>
      </c>
      <c r="N16" s="1">
        <v>1</v>
      </c>
      <c r="O16" s="1">
        <v>0</v>
      </c>
      <c r="P16" s="1">
        <v>0</v>
      </c>
      <c r="Q16" s="1">
        <v>0</v>
      </c>
      <c r="R16" s="9">
        <f t="shared" si="0"/>
        <v>0</v>
      </c>
      <c r="S16" s="1">
        <v>0</v>
      </c>
      <c r="T16" s="7" t="s">
        <v>21</v>
      </c>
      <c r="U16" s="7" t="s">
        <v>21</v>
      </c>
      <c r="V16" s="7" t="s">
        <v>21</v>
      </c>
      <c r="W16" s="7" t="s">
        <v>21</v>
      </c>
      <c r="X16" s="16">
        <v>2519.6850393700788</v>
      </c>
      <c r="Y16" s="16">
        <v>63.445941943824195</v>
      </c>
      <c r="Z16" s="16">
        <f t="shared" si="4"/>
        <v>2583.1309813139028</v>
      </c>
      <c r="AA16" s="1" t="s">
        <v>21</v>
      </c>
      <c r="AB16" s="12">
        <v>1.1940298507462687E-2</v>
      </c>
      <c r="AC16" s="9" t="s">
        <v>21</v>
      </c>
      <c r="AD16" s="9" t="s">
        <v>21</v>
      </c>
      <c r="AE16" s="14">
        <v>7.173725373134328</v>
      </c>
      <c r="AF16" s="8">
        <v>0</v>
      </c>
      <c r="AG16" s="8" t="s">
        <v>21</v>
      </c>
      <c r="AH16" s="9" t="s">
        <v>21</v>
      </c>
      <c r="AI16" s="8" t="s">
        <v>21</v>
      </c>
      <c r="AJ16" s="8" t="s">
        <v>21</v>
      </c>
      <c r="AK16" s="8" t="s">
        <v>21</v>
      </c>
      <c r="AL16" s="8" t="s">
        <v>21</v>
      </c>
      <c r="AM16" s="8" t="s">
        <v>21</v>
      </c>
      <c r="AN16" s="8">
        <v>0</v>
      </c>
      <c r="AO16" s="8"/>
      <c r="AP16" s="20"/>
      <c r="AQ16" s="20"/>
      <c r="AR16" s="20"/>
      <c r="AS16" s="20"/>
      <c r="AT16" s="20"/>
      <c r="AU16" s="20"/>
      <c r="AV16" s="20"/>
      <c r="AW16" s="21"/>
      <c r="AX16" s="21"/>
      <c r="AZ16" s="21"/>
    </row>
    <row r="17" spans="1:52" x14ac:dyDescent="0.25">
      <c r="A17" s="1">
        <v>16</v>
      </c>
      <c r="B17" s="1" t="s">
        <v>5</v>
      </c>
      <c r="C17" s="1">
        <v>856</v>
      </c>
      <c r="D17" s="1" t="s">
        <v>22</v>
      </c>
      <c r="E17" s="1">
        <v>0</v>
      </c>
      <c r="F17" s="1">
        <v>1</v>
      </c>
      <c r="G17" s="1">
        <v>1</v>
      </c>
      <c r="H17" s="1">
        <v>1</v>
      </c>
      <c r="I17" s="1">
        <v>0</v>
      </c>
      <c r="J17" s="1">
        <v>0</v>
      </c>
      <c r="K17" s="1">
        <v>0</v>
      </c>
      <c r="L17" s="1">
        <v>1</v>
      </c>
      <c r="M17" s="1">
        <v>3</v>
      </c>
      <c r="N17" s="1">
        <v>0</v>
      </c>
      <c r="O17" s="1">
        <v>0</v>
      </c>
      <c r="P17" s="1">
        <v>1</v>
      </c>
      <c r="Q17" s="1">
        <v>0.5</v>
      </c>
      <c r="R17" s="8">
        <f t="shared" si="0"/>
        <v>5.8411214953271021E-2</v>
      </c>
      <c r="S17" s="1">
        <v>0</v>
      </c>
      <c r="T17" s="7" t="s">
        <v>21</v>
      </c>
      <c r="U17" s="7" t="s">
        <v>21</v>
      </c>
      <c r="V17" s="7" t="s">
        <v>21</v>
      </c>
      <c r="W17" s="7" t="s">
        <v>21</v>
      </c>
      <c r="X17" s="16">
        <v>2204.7244094488192</v>
      </c>
      <c r="Y17" s="16">
        <v>37.838601626315402</v>
      </c>
      <c r="Z17" s="16">
        <f t="shared" si="4"/>
        <v>2242.5630110751345</v>
      </c>
      <c r="AA17" s="1" t="s">
        <v>21</v>
      </c>
      <c r="AB17" s="12">
        <v>1.9859813084112148E-2</v>
      </c>
      <c r="AC17" s="9">
        <v>318.5756404751682</v>
      </c>
      <c r="AD17" s="9">
        <v>0</v>
      </c>
      <c r="AE17" s="13">
        <v>0</v>
      </c>
      <c r="AF17" s="8">
        <v>0</v>
      </c>
      <c r="AG17" s="8">
        <f>AD17+AE17+AF17</f>
        <v>0</v>
      </c>
      <c r="AH17" s="9">
        <v>0</v>
      </c>
      <c r="AI17" s="8">
        <v>0</v>
      </c>
      <c r="AJ17" s="8">
        <v>0</v>
      </c>
      <c r="AK17" s="8">
        <v>26.572781226550244</v>
      </c>
      <c r="AL17" s="8">
        <v>227.8</v>
      </c>
      <c r="AM17" s="8">
        <f>AH17+AI17+AJ17+AK17+AL17</f>
        <v>254.37278122655025</v>
      </c>
      <c r="AN17" s="8" t="s">
        <v>21</v>
      </c>
      <c r="AO17" s="8"/>
      <c r="AP17" s="20"/>
      <c r="AQ17" s="20"/>
      <c r="AR17" s="20"/>
      <c r="AS17" s="20"/>
      <c r="AT17" s="20"/>
      <c r="AU17" s="20"/>
      <c r="AV17" s="20"/>
      <c r="AW17" s="21"/>
      <c r="AX17" s="21"/>
      <c r="AZ17" s="21"/>
    </row>
    <row r="18" spans="1:52" x14ac:dyDescent="0.25">
      <c r="A18" s="1">
        <v>17</v>
      </c>
      <c r="B18" s="1" t="s">
        <v>5</v>
      </c>
      <c r="C18" s="1">
        <v>1888</v>
      </c>
      <c r="D18" s="1" t="s">
        <v>22</v>
      </c>
      <c r="E18" s="1">
        <v>1</v>
      </c>
      <c r="F18" s="1">
        <v>1</v>
      </c>
      <c r="G18" s="1">
        <v>1</v>
      </c>
      <c r="H18" s="1">
        <v>0</v>
      </c>
      <c r="I18" s="1">
        <v>0</v>
      </c>
      <c r="J18" s="1">
        <v>1</v>
      </c>
      <c r="K18" s="1">
        <v>1</v>
      </c>
      <c r="L18" s="1">
        <v>1</v>
      </c>
      <c r="M18" s="1">
        <v>4</v>
      </c>
      <c r="N18" s="1">
        <v>1</v>
      </c>
      <c r="O18" s="1">
        <v>0</v>
      </c>
      <c r="P18" s="1">
        <v>0</v>
      </c>
      <c r="Q18" s="1">
        <v>0</v>
      </c>
      <c r="R18" s="9">
        <f t="shared" si="0"/>
        <v>0</v>
      </c>
      <c r="S18" s="1">
        <v>1</v>
      </c>
      <c r="T18" s="7" t="s">
        <v>21</v>
      </c>
      <c r="U18" s="7">
        <v>21.207211698238616</v>
      </c>
      <c r="V18" s="7" t="s">
        <v>21</v>
      </c>
      <c r="W18" s="7" t="s">
        <v>21</v>
      </c>
      <c r="X18" s="16">
        <v>1023.6220472440946</v>
      </c>
      <c r="Y18" s="16">
        <v>21.353884792472979</v>
      </c>
      <c r="Z18" s="16">
        <f t="shared" si="4"/>
        <v>1044.9759320365677</v>
      </c>
      <c r="AA18" s="1" t="s">
        <v>21</v>
      </c>
      <c r="AB18" s="12">
        <v>1.0593220338983051E-3</v>
      </c>
      <c r="AC18" s="9">
        <v>406.18394160583944</v>
      </c>
      <c r="AD18" s="9">
        <v>0</v>
      </c>
      <c r="AE18" s="9" t="s">
        <v>21</v>
      </c>
      <c r="AF18" s="9" t="s">
        <v>21</v>
      </c>
      <c r="AG18" s="9" t="s">
        <v>21</v>
      </c>
      <c r="AH18" s="9">
        <v>0</v>
      </c>
      <c r="AI18" s="8" t="s">
        <v>21</v>
      </c>
      <c r="AJ18" s="8" t="s">
        <v>21</v>
      </c>
      <c r="AK18" s="8">
        <v>1.511357092045033</v>
      </c>
      <c r="AL18" s="8">
        <v>0</v>
      </c>
      <c r="AM18" s="8" t="s">
        <v>21</v>
      </c>
      <c r="AN18" s="8">
        <v>20.002622865891382</v>
      </c>
      <c r="AO18" s="8"/>
      <c r="AP18" s="20"/>
      <c r="AQ18" s="20"/>
      <c r="AR18" s="20"/>
      <c r="AS18" s="20"/>
      <c r="AT18" s="20"/>
      <c r="AU18" s="20"/>
      <c r="AV18" s="20"/>
      <c r="AW18" s="21"/>
      <c r="AX18" s="21"/>
      <c r="AZ18" s="21"/>
    </row>
    <row r="19" spans="1:52" x14ac:dyDescent="0.25">
      <c r="A19" s="1">
        <v>18</v>
      </c>
      <c r="B19" s="1" t="s">
        <v>5</v>
      </c>
      <c r="C19" s="1">
        <v>900</v>
      </c>
      <c r="D19" s="1" t="s">
        <v>22</v>
      </c>
      <c r="E19" s="1">
        <v>1</v>
      </c>
      <c r="F19" s="1">
        <v>1</v>
      </c>
      <c r="G19" s="1">
        <v>0</v>
      </c>
      <c r="H19" s="1">
        <v>1</v>
      </c>
      <c r="I19" s="1">
        <v>0</v>
      </c>
      <c r="J19" s="1">
        <v>1</v>
      </c>
      <c r="K19" s="1">
        <v>1</v>
      </c>
      <c r="L19" s="1">
        <v>1</v>
      </c>
      <c r="M19" s="1">
        <v>4</v>
      </c>
      <c r="N19" s="1">
        <v>0</v>
      </c>
      <c r="O19" s="1">
        <v>0</v>
      </c>
      <c r="P19" s="1">
        <v>1</v>
      </c>
      <c r="Q19" s="1">
        <v>150</v>
      </c>
      <c r="R19" s="9">
        <f t="shared" si="0"/>
        <v>16.666666666666664</v>
      </c>
      <c r="S19" s="1">
        <v>0</v>
      </c>
      <c r="T19" s="7" t="s">
        <v>21</v>
      </c>
      <c r="U19" s="7" t="s">
        <v>21</v>
      </c>
      <c r="V19" s="7" t="s">
        <v>21</v>
      </c>
      <c r="W19" s="7" t="s">
        <v>21</v>
      </c>
      <c r="X19" s="16">
        <v>1181.1023622047244</v>
      </c>
      <c r="Y19" s="16">
        <v>77.727408923884525</v>
      </c>
      <c r="Z19" s="16">
        <f t="shared" si="4"/>
        <v>1258.8297711286089</v>
      </c>
      <c r="AA19" s="1" t="s">
        <v>21</v>
      </c>
      <c r="AB19" s="12">
        <v>6.6666666666666671E-3</v>
      </c>
      <c r="AC19" s="9">
        <v>135.39464720194647</v>
      </c>
      <c r="AD19" s="9">
        <v>0</v>
      </c>
      <c r="AE19" s="14">
        <v>3.0583933333333331</v>
      </c>
      <c r="AF19" s="8">
        <v>0.71019999999999994</v>
      </c>
      <c r="AG19" s="8">
        <f t="shared" ref="AG19:AG30" si="5">AD19+AE19+AF19</f>
        <v>3.768593333333333</v>
      </c>
      <c r="AH19" s="9">
        <v>0</v>
      </c>
      <c r="AI19" s="8">
        <v>8.5316262467191599</v>
      </c>
      <c r="AJ19" s="8">
        <v>0</v>
      </c>
      <c r="AK19" s="8">
        <v>5.9032066180048677</v>
      </c>
      <c r="AL19" s="8">
        <v>0</v>
      </c>
      <c r="AM19" s="8">
        <f t="shared" ref="AM19:AM26" si="6">AH19+AI19+AJ19+AK19+AL19</f>
        <v>14.434832864724028</v>
      </c>
      <c r="AN19" s="8">
        <v>0</v>
      </c>
      <c r="AO19" s="8"/>
      <c r="AP19" s="20"/>
      <c r="AQ19" s="20"/>
      <c r="AR19" s="20"/>
      <c r="AS19" s="20"/>
      <c r="AT19" s="20"/>
      <c r="AU19" s="20"/>
      <c r="AV19" s="20"/>
      <c r="AW19" s="21"/>
      <c r="AX19" s="21"/>
      <c r="AZ19" s="21"/>
    </row>
    <row r="20" spans="1:52" x14ac:dyDescent="0.25">
      <c r="A20" s="1">
        <v>19</v>
      </c>
      <c r="B20" s="1" t="s">
        <v>5</v>
      </c>
      <c r="C20" s="1">
        <v>512</v>
      </c>
      <c r="D20" s="1" t="s">
        <v>22</v>
      </c>
      <c r="E20" s="1">
        <v>1</v>
      </c>
      <c r="F20" s="1">
        <v>1</v>
      </c>
      <c r="G20" s="1">
        <v>0</v>
      </c>
      <c r="H20" s="1">
        <v>1</v>
      </c>
      <c r="I20" s="1">
        <v>0</v>
      </c>
      <c r="J20" s="1">
        <v>1</v>
      </c>
      <c r="K20" s="1">
        <v>1</v>
      </c>
      <c r="L20" s="1">
        <v>1</v>
      </c>
      <c r="M20" s="1">
        <v>4</v>
      </c>
      <c r="N20" s="1">
        <v>0</v>
      </c>
      <c r="O20" s="1">
        <v>1</v>
      </c>
      <c r="P20" s="1">
        <v>0</v>
      </c>
      <c r="Q20" s="1">
        <v>20</v>
      </c>
      <c r="R20" s="9">
        <f t="shared" si="0"/>
        <v>3.90625</v>
      </c>
      <c r="S20" s="1">
        <v>1</v>
      </c>
      <c r="T20" s="7" t="s">
        <v>21</v>
      </c>
      <c r="U20" s="7" t="s">
        <v>21</v>
      </c>
      <c r="V20" s="7" t="s">
        <v>21</v>
      </c>
      <c r="W20" s="7" t="s">
        <v>21</v>
      </c>
      <c r="X20" s="16">
        <v>787.40157480314963</v>
      </c>
      <c r="Y20" s="16">
        <v>597.66487758366145</v>
      </c>
      <c r="Z20" s="16">
        <f t="shared" si="4"/>
        <v>1385.0664523868111</v>
      </c>
      <c r="AA20" s="1" t="s">
        <v>21</v>
      </c>
      <c r="AB20" s="12">
        <v>7.8125E-3</v>
      </c>
      <c r="AC20" s="9" t="s">
        <v>21</v>
      </c>
      <c r="AD20" s="9">
        <v>0</v>
      </c>
      <c r="AE20" s="14">
        <v>2.073028125</v>
      </c>
      <c r="AF20" s="8">
        <v>0.27755859375000003</v>
      </c>
      <c r="AG20" s="8">
        <f t="shared" si="5"/>
        <v>2.3505867187499998</v>
      </c>
      <c r="AH20" s="9">
        <v>0</v>
      </c>
      <c r="AI20" s="8">
        <v>6.8257677165354345</v>
      </c>
      <c r="AJ20" s="8">
        <v>0</v>
      </c>
      <c r="AK20" s="8">
        <v>0</v>
      </c>
      <c r="AL20" s="8">
        <v>118.99920164233578</v>
      </c>
      <c r="AM20" s="8">
        <f t="shared" si="6"/>
        <v>125.82496935887121</v>
      </c>
      <c r="AN20" s="8">
        <v>0</v>
      </c>
      <c r="AO20" s="8"/>
      <c r="AP20" s="20"/>
      <c r="AQ20" s="20"/>
      <c r="AR20" s="20"/>
      <c r="AS20" s="20"/>
      <c r="AT20" s="20"/>
      <c r="AU20" s="20"/>
      <c r="AV20" s="20"/>
      <c r="AW20" s="21"/>
      <c r="AX20" s="21"/>
      <c r="AZ20" s="21"/>
    </row>
    <row r="21" spans="1:52" x14ac:dyDescent="0.25">
      <c r="A21" s="1">
        <v>20</v>
      </c>
      <c r="B21" s="1" t="s">
        <v>5</v>
      </c>
      <c r="C21" s="1">
        <v>1600</v>
      </c>
      <c r="D21" s="1" t="s">
        <v>22</v>
      </c>
      <c r="E21" s="1">
        <v>0</v>
      </c>
      <c r="F21" s="1">
        <v>1</v>
      </c>
      <c r="G21" s="1">
        <v>1</v>
      </c>
      <c r="H21" s="1">
        <v>1</v>
      </c>
      <c r="I21" s="1">
        <v>0</v>
      </c>
      <c r="J21" s="1">
        <v>1</v>
      </c>
      <c r="K21" s="1">
        <v>1</v>
      </c>
      <c r="L21" s="1">
        <v>1</v>
      </c>
      <c r="M21" s="1">
        <v>5</v>
      </c>
      <c r="N21" s="1">
        <v>0</v>
      </c>
      <c r="O21" s="1">
        <v>1</v>
      </c>
      <c r="P21" s="1">
        <v>0</v>
      </c>
      <c r="Q21" s="1">
        <v>240</v>
      </c>
      <c r="R21" s="9">
        <f t="shared" si="0"/>
        <v>15</v>
      </c>
      <c r="S21" s="1">
        <v>0</v>
      </c>
      <c r="T21" s="7" t="s">
        <v>21</v>
      </c>
      <c r="U21" s="7" t="s">
        <v>21</v>
      </c>
      <c r="V21" s="7" t="s">
        <v>21</v>
      </c>
      <c r="W21" s="7" t="s">
        <v>21</v>
      </c>
      <c r="X21" s="16">
        <v>1574.8031496062993</v>
      </c>
      <c r="Y21" s="16">
        <v>691.48702381889768</v>
      </c>
      <c r="Z21" s="16">
        <f t="shared" si="4"/>
        <v>2266.2901734251968</v>
      </c>
      <c r="AA21" s="1" t="s">
        <v>21</v>
      </c>
      <c r="AB21" s="12">
        <v>8.7500000000000008E-3</v>
      </c>
      <c r="AC21" s="9" t="s">
        <v>21</v>
      </c>
      <c r="AD21" s="9">
        <v>0</v>
      </c>
      <c r="AE21" s="14">
        <v>3.2539499999999997</v>
      </c>
      <c r="AF21" s="8">
        <v>5.5462499999999998E-2</v>
      </c>
      <c r="AG21" s="8">
        <f t="shared" si="5"/>
        <v>3.3094124999999996</v>
      </c>
      <c r="AH21" s="9">
        <v>0</v>
      </c>
      <c r="AI21" s="8">
        <v>9.5140700787401578</v>
      </c>
      <c r="AJ21" s="8">
        <v>0</v>
      </c>
      <c r="AK21" s="8">
        <v>0</v>
      </c>
      <c r="AL21" s="8">
        <v>80.525966423357673</v>
      </c>
      <c r="AM21" s="8">
        <f t="shared" si="6"/>
        <v>90.040036502097834</v>
      </c>
      <c r="AN21" s="8" t="s">
        <v>21</v>
      </c>
      <c r="AO21" s="8"/>
      <c r="AP21" s="20"/>
      <c r="AQ21" s="20"/>
      <c r="AR21" s="20"/>
      <c r="AS21" s="20"/>
      <c r="AT21" s="20"/>
      <c r="AU21" s="20"/>
      <c r="AV21" s="20"/>
      <c r="AW21" s="21"/>
      <c r="AX21" s="21"/>
      <c r="AZ21" s="21"/>
    </row>
    <row r="22" spans="1:52" x14ac:dyDescent="0.25">
      <c r="A22" s="1">
        <v>21</v>
      </c>
      <c r="B22" s="1" t="s">
        <v>5</v>
      </c>
      <c r="C22" s="1">
        <v>2630</v>
      </c>
      <c r="D22" s="1" t="s">
        <v>22</v>
      </c>
      <c r="E22" s="1">
        <v>0</v>
      </c>
      <c r="F22" s="1">
        <v>1</v>
      </c>
      <c r="G22" s="1">
        <v>0</v>
      </c>
      <c r="H22" s="1">
        <v>0</v>
      </c>
      <c r="I22" s="1">
        <v>0</v>
      </c>
      <c r="J22" s="1">
        <v>1</v>
      </c>
      <c r="K22" s="1">
        <v>1</v>
      </c>
      <c r="L22" s="1">
        <v>1</v>
      </c>
      <c r="M22" s="1">
        <v>3</v>
      </c>
      <c r="N22" s="1">
        <v>1</v>
      </c>
      <c r="O22" s="1">
        <v>0</v>
      </c>
      <c r="P22" s="1">
        <v>0</v>
      </c>
      <c r="Q22" s="1">
        <v>0</v>
      </c>
      <c r="R22" s="9">
        <f t="shared" si="0"/>
        <v>0</v>
      </c>
      <c r="S22" s="1">
        <v>1</v>
      </c>
      <c r="T22" s="7" t="s">
        <v>21</v>
      </c>
      <c r="U22" s="7" t="s">
        <v>21</v>
      </c>
      <c r="V22" s="7" t="s">
        <v>21</v>
      </c>
      <c r="W22" s="7" t="s">
        <v>21</v>
      </c>
      <c r="X22" s="16">
        <v>629.9212598425197</v>
      </c>
      <c r="Y22" s="16">
        <v>39.880531121822713</v>
      </c>
      <c r="Z22" s="16">
        <f t="shared" si="4"/>
        <v>669.80179096434244</v>
      </c>
      <c r="AA22" s="1" t="s">
        <v>21</v>
      </c>
      <c r="AB22" s="12">
        <v>2.6615969581749049E-3</v>
      </c>
      <c r="AC22" s="9">
        <v>139.26306569343066</v>
      </c>
      <c r="AD22" s="9">
        <v>0</v>
      </c>
      <c r="AE22" s="14">
        <v>4.4533893536121676</v>
      </c>
      <c r="AF22" s="8">
        <v>0.6753079847908745</v>
      </c>
      <c r="AG22" s="8">
        <f t="shared" si="5"/>
        <v>5.1286973384030423</v>
      </c>
      <c r="AH22" s="9">
        <v>0</v>
      </c>
      <c r="AI22" s="8">
        <v>13.807256369569776</v>
      </c>
      <c r="AJ22" s="8">
        <v>0</v>
      </c>
      <c r="AK22" s="8">
        <v>10.015600233132579</v>
      </c>
      <c r="AL22" s="8">
        <v>0</v>
      </c>
      <c r="AM22" s="8">
        <f t="shared" si="6"/>
        <v>23.822856602702355</v>
      </c>
      <c r="AN22" s="8">
        <v>0</v>
      </c>
      <c r="AO22" s="8"/>
      <c r="AP22" s="20"/>
      <c r="AQ22" s="20"/>
      <c r="AR22" s="20"/>
      <c r="AS22" s="20"/>
      <c r="AT22" s="20"/>
      <c r="AU22" s="20"/>
      <c r="AV22" s="20"/>
      <c r="AW22" s="21"/>
      <c r="AX22" s="21"/>
      <c r="AZ22" s="21"/>
    </row>
    <row r="23" spans="1:52" x14ac:dyDescent="0.25">
      <c r="A23" s="1">
        <v>22</v>
      </c>
      <c r="B23" s="1" t="s">
        <v>5</v>
      </c>
      <c r="C23" s="1">
        <v>2330</v>
      </c>
      <c r="D23" s="1" t="s">
        <v>22</v>
      </c>
      <c r="E23" s="1">
        <v>0</v>
      </c>
      <c r="F23" s="1">
        <v>1</v>
      </c>
      <c r="G23" s="1">
        <v>0</v>
      </c>
      <c r="H23" s="1">
        <v>1</v>
      </c>
      <c r="I23" s="1">
        <v>1</v>
      </c>
      <c r="J23" s="1">
        <v>0</v>
      </c>
      <c r="K23" s="1">
        <v>0</v>
      </c>
      <c r="L23" s="1">
        <v>1</v>
      </c>
      <c r="M23" s="1">
        <v>3</v>
      </c>
      <c r="N23" s="1">
        <v>0</v>
      </c>
      <c r="O23" s="1">
        <v>1</v>
      </c>
      <c r="P23" s="1">
        <v>0</v>
      </c>
      <c r="Q23" s="1">
        <v>250</v>
      </c>
      <c r="R23" s="9">
        <f t="shared" si="0"/>
        <v>10.72961373390558</v>
      </c>
      <c r="S23" s="1">
        <v>1</v>
      </c>
      <c r="T23" s="7" t="s">
        <v>21</v>
      </c>
      <c r="U23" s="7" t="s">
        <v>21</v>
      </c>
      <c r="V23" s="7" t="s">
        <v>21</v>
      </c>
      <c r="W23" s="7" t="s">
        <v>21</v>
      </c>
      <c r="X23" s="16">
        <v>629.9212598425197</v>
      </c>
      <c r="Y23" s="16">
        <v>531.72572768747261</v>
      </c>
      <c r="Z23" s="16">
        <f t="shared" si="4"/>
        <v>1161.6469875299922</v>
      </c>
      <c r="AA23" s="1" t="s">
        <v>21</v>
      </c>
      <c r="AB23" s="12">
        <v>8.5836909871244635E-3</v>
      </c>
      <c r="AC23" s="9" t="s">
        <v>21</v>
      </c>
      <c r="AD23" s="8">
        <v>4.9144506437768234</v>
      </c>
      <c r="AE23" s="13">
        <v>0</v>
      </c>
      <c r="AF23" s="8">
        <v>0</v>
      </c>
      <c r="AG23" s="8">
        <f t="shared" si="5"/>
        <v>4.9144506437768234</v>
      </c>
      <c r="AH23" s="8">
        <v>73.269611845493571</v>
      </c>
      <c r="AI23" s="8">
        <v>0</v>
      </c>
      <c r="AJ23" s="8">
        <v>0</v>
      </c>
      <c r="AK23" s="8">
        <v>0</v>
      </c>
      <c r="AL23" s="8">
        <v>83.677378528241604</v>
      </c>
      <c r="AM23" s="8">
        <f t="shared" si="6"/>
        <v>156.94699037373516</v>
      </c>
      <c r="AN23" s="8">
        <v>0</v>
      </c>
      <c r="AO23" s="8"/>
      <c r="AP23" s="20"/>
      <c r="AQ23" s="20"/>
      <c r="AR23" s="20"/>
      <c r="AS23" s="20"/>
      <c r="AT23" s="20"/>
      <c r="AU23" s="20"/>
      <c r="AV23" s="20"/>
      <c r="AW23" s="21"/>
      <c r="AX23" s="21"/>
      <c r="AZ23" s="21"/>
    </row>
    <row r="24" spans="1:52" x14ac:dyDescent="0.25">
      <c r="A24" s="1">
        <v>23</v>
      </c>
      <c r="B24" s="1" t="s">
        <v>5</v>
      </c>
      <c r="C24" s="1">
        <v>120</v>
      </c>
      <c r="D24" s="1" t="s">
        <v>22</v>
      </c>
      <c r="E24" s="1">
        <v>1</v>
      </c>
      <c r="F24" s="1">
        <v>0</v>
      </c>
      <c r="G24" s="1">
        <v>1</v>
      </c>
      <c r="H24" s="1">
        <v>0</v>
      </c>
      <c r="I24" s="1">
        <v>0</v>
      </c>
      <c r="J24" s="1">
        <v>1</v>
      </c>
      <c r="K24" s="1">
        <v>1</v>
      </c>
      <c r="L24" s="1">
        <v>0</v>
      </c>
      <c r="M24" s="1">
        <v>3</v>
      </c>
      <c r="N24" s="1">
        <v>0</v>
      </c>
      <c r="O24" s="1">
        <v>0</v>
      </c>
      <c r="P24" s="1">
        <v>0</v>
      </c>
      <c r="Q24" s="1">
        <v>0</v>
      </c>
      <c r="R24" s="9">
        <f t="shared" si="0"/>
        <v>0</v>
      </c>
      <c r="S24" s="1">
        <v>1</v>
      </c>
      <c r="T24" s="7" t="s">
        <v>21</v>
      </c>
      <c r="U24" s="7" t="s">
        <v>21</v>
      </c>
      <c r="V24" s="7" t="s">
        <v>21</v>
      </c>
      <c r="W24" s="7" t="s">
        <v>21</v>
      </c>
      <c r="X24" s="16">
        <v>1968.5039370078741</v>
      </c>
      <c r="Y24" s="16">
        <v>63.287118110236229</v>
      </c>
      <c r="Z24" s="16">
        <f t="shared" si="4"/>
        <v>2031.7910551181103</v>
      </c>
      <c r="AA24" s="1" t="s">
        <v>21</v>
      </c>
      <c r="AB24" s="12">
        <v>3.3333333333333333E-2</v>
      </c>
      <c r="AC24" s="9">
        <v>203.09197080291972</v>
      </c>
      <c r="AD24" s="8">
        <v>0</v>
      </c>
      <c r="AE24" s="14">
        <v>13.823320000000001</v>
      </c>
      <c r="AF24" s="8">
        <v>2.9579999999999997</v>
      </c>
      <c r="AG24" s="8">
        <f t="shared" si="5"/>
        <v>16.781320000000001</v>
      </c>
      <c r="AH24" s="9">
        <v>0</v>
      </c>
      <c r="AI24" s="8">
        <v>36.754133858267714</v>
      </c>
      <c r="AJ24" s="8">
        <v>1</v>
      </c>
      <c r="AK24" s="8">
        <v>0</v>
      </c>
      <c r="AL24" s="8">
        <v>0</v>
      </c>
      <c r="AM24" s="8">
        <f t="shared" si="6"/>
        <v>37.754133858267714</v>
      </c>
      <c r="AN24" s="8" t="s">
        <v>21</v>
      </c>
      <c r="AO24" s="8"/>
      <c r="AP24" s="20"/>
      <c r="AQ24" s="20"/>
      <c r="AR24" s="20"/>
      <c r="AS24" s="20"/>
      <c r="AT24" s="20"/>
      <c r="AU24" s="20"/>
      <c r="AV24" s="20"/>
      <c r="AW24" s="21"/>
      <c r="AX24" s="21"/>
      <c r="AZ24" s="21"/>
    </row>
    <row r="25" spans="1:52" x14ac:dyDescent="0.25">
      <c r="A25" s="1">
        <v>24</v>
      </c>
      <c r="B25" s="1" t="s">
        <v>5</v>
      </c>
      <c r="C25" s="1">
        <v>305</v>
      </c>
      <c r="D25" s="1" t="s">
        <v>22</v>
      </c>
      <c r="E25" s="1">
        <v>0</v>
      </c>
      <c r="F25" s="1">
        <v>0</v>
      </c>
      <c r="G25" s="1">
        <v>0</v>
      </c>
      <c r="H25" s="1">
        <v>0</v>
      </c>
      <c r="I25" s="1">
        <v>1</v>
      </c>
      <c r="J25" s="1">
        <v>1</v>
      </c>
      <c r="K25" s="1">
        <v>0</v>
      </c>
      <c r="L25" s="1">
        <v>0</v>
      </c>
      <c r="M25" s="1">
        <v>2</v>
      </c>
      <c r="N25" s="1">
        <v>0</v>
      </c>
      <c r="O25" s="1">
        <v>0</v>
      </c>
      <c r="P25" s="1">
        <v>0</v>
      </c>
      <c r="Q25" s="1">
        <v>0</v>
      </c>
      <c r="R25" s="9">
        <f t="shared" si="0"/>
        <v>0</v>
      </c>
      <c r="S25" s="1">
        <v>1</v>
      </c>
      <c r="T25" s="7" t="s">
        <v>21</v>
      </c>
      <c r="U25" s="7" t="s">
        <v>21</v>
      </c>
      <c r="V25" s="7" t="s">
        <v>21</v>
      </c>
      <c r="W25" s="7" t="s">
        <v>21</v>
      </c>
      <c r="X25" s="16">
        <v>1181.1023622047244</v>
      </c>
      <c r="Y25" s="16">
        <v>55.225883567832724</v>
      </c>
      <c r="Z25" s="16">
        <f t="shared" si="4"/>
        <v>1236.328245772557</v>
      </c>
      <c r="AA25" s="1" t="s">
        <v>21</v>
      </c>
      <c r="AB25" s="12">
        <v>9.8360655737704927E-3</v>
      </c>
      <c r="AC25" s="9" t="s">
        <v>21</v>
      </c>
      <c r="AD25" s="8">
        <v>1.6900524590163934</v>
      </c>
      <c r="AE25" s="14">
        <v>5.4207540983606552</v>
      </c>
      <c r="AF25" s="8">
        <v>0</v>
      </c>
      <c r="AG25" s="8">
        <f t="shared" si="5"/>
        <v>7.1108065573770487</v>
      </c>
      <c r="AH25" s="8">
        <v>22.554507540983604</v>
      </c>
      <c r="AI25" s="8">
        <v>15.466001807151159</v>
      </c>
      <c r="AJ25" s="8">
        <v>4.727182029915042</v>
      </c>
      <c r="AK25" s="8">
        <v>0</v>
      </c>
      <c r="AL25" s="8">
        <v>0</v>
      </c>
      <c r="AM25" s="8">
        <f t="shared" si="6"/>
        <v>42.747691378049808</v>
      </c>
      <c r="AN25" s="8">
        <v>0</v>
      </c>
      <c r="AO25" s="8"/>
      <c r="AP25" s="20"/>
      <c r="AQ25" s="20"/>
      <c r="AR25" s="20"/>
      <c r="AS25" s="20"/>
      <c r="AT25" s="20"/>
      <c r="AU25" s="20"/>
      <c r="AV25" s="20"/>
      <c r="AW25" s="21"/>
      <c r="AX25" s="21"/>
      <c r="AZ25" s="21"/>
    </row>
    <row r="26" spans="1:52" x14ac:dyDescent="0.25">
      <c r="A26" s="1">
        <v>25</v>
      </c>
      <c r="B26" s="1" t="s">
        <v>5</v>
      </c>
      <c r="C26" s="1">
        <v>3200</v>
      </c>
      <c r="D26" s="1" t="s">
        <v>22</v>
      </c>
      <c r="E26" s="1">
        <v>0</v>
      </c>
      <c r="F26" s="1">
        <v>1</v>
      </c>
      <c r="G26" s="1">
        <v>0</v>
      </c>
      <c r="H26" s="1">
        <v>0</v>
      </c>
      <c r="I26" s="1">
        <v>0</v>
      </c>
      <c r="J26" s="1">
        <v>1</v>
      </c>
      <c r="K26" s="1">
        <v>1</v>
      </c>
      <c r="L26" s="1">
        <v>1</v>
      </c>
      <c r="M26" s="1">
        <v>3</v>
      </c>
      <c r="N26" s="1">
        <v>1</v>
      </c>
      <c r="O26" s="1">
        <v>0</v>
      </c>
      <c r="P26" s="1">
        <v>0</v>
      </c>
      <c r="Q26" s="1">
        <v>0</v>
      </c>
      <c r="R26" s="9">
        <f t="shared" si="0"/>
        <v>0</v>
      </c>
      <c r="S26" s="1">
        <v>0</v>
      </c>
      <c r="T26" s="7" t="s">
        <v>21</v>
      </c>
      <c r="U26" s="7" t="s">
        <v>21</v>
      </c>
      <c r="V26" s="7" t="s">
        <v>21</v>
      </c>
      <c r="W26" s="7" t="s">
        <v>21</v>
      </c>
      <c r="X26" s="16">
        <v>1574.8031496062993</v>
      </c>
      <c r="Y26" s="16">
        <v>58.620218208661427</v>
      </c>
      <c r="Z26" s="16">
        <f t="shared" si="4"/>
        <v>1633.4233678149608</v>
      </c>
      <c r="AA26" s="1" t="s">
        <v>21</v>
      </c>
      <c r="AB26" s="12">
        <v>3.4375E-3</v>
      </c>
      <c r="AC26" s="9">
        <v>553.88719309887199</v>
      </c>
      <c r="AD26" s="9">
        <v>0</v>
      </c>
      <c r="AE26" s="14">
        <v>4.4952836249999999</v>
      </c>
      <c r="AF26" s="8">
        <v>5.5462499999999998E-2</v>
      </c>
      <c r="AG26" s="8">
        <f t="shared" si="5"/>
        <v>4.5507461249999999</v>
      </c>
      <c r="AH26" s="9">
        <v>0</v>
      </c>
      <c r="AI26" s="8">
        <v>13.144853444881889</v>
      </c>
      <c r="AJ26" s="8">
        <v>0</v>
      </c>
      <c r="AK26" s="8">
        <v>0.50772992700729935</v>
      </c>
      <c r="AL26" s="8">
        <v>0</v>
      </c>
      <c r="AM26" s="8">
        <f t="shared" si="6"/>
        <v>13.652583371889188</v>
      </c>
      <c r="AN26" s="8">
        <v>0</v>
      </c>
      <c r="AO26" s="8"/>
      <c r="AP26" s="20"/>
      <c r="AQ26" s="20"/>
      <c r="AR26" s="20"/>
      <c r="AS26" s="20"/>
      <c r="AT26" s="20"/>
      <c r="AU26" s="20"/>
      <c r="AV26" s="20"/>
      <c r="AW26" s="21"/>
      <c r="AX26" s="21"/>
      <c r="AZ26" s="21"/>
    </row>
    <row r="27" spans="1:52" x14ac:dyDescent="0.25">
      <c r="A27" s="1">
        <v>26</v>
      </c>
      <c r="B27" s="1" t="s">
        <v>5</v>
      </c>
      <c r="C27" s="1">
        <v>4000</v>
      </c>
      <c r="D27" s="1" t="s">
        <v>22</v>
      </c>
      <c r="E27" s="1">
        <v>0</v>
      </c>
      <c r="F27" s="1">
        <v>1</v>
      </c>
      <c r="G27" s="1">
        <v>0</v>
      </c>
      <c r="H27" s="1">
        <v>1</v>
      </c>
      <c r="I27" s="1">
        <v>1</v>
      </c>
      <c r="J27" s="1">
        <v>1</v>
      </c>
      <c r="K27" s="1">
        <v>0</v>
      </c>
      <c r="L27" s="1">
        <v>1</v>
      </c>
      <c r="M27" s="1">
        <v>4</v>
      </c>
      <c r="N27" s="1">
        <v>0</v>
      </c>
      <c r="O27" s="1">
        <v>0</v>
      </c>
      <c r="P27" s="1">
        <v>1</v>
      </c>
      <c r="Q27" s="1">
        <v>500</v>
      </c>
      <c r="R27" s="9">
        <f t="shared" si="0"/>
        <v>12.5</v>
      </c>
      <c r="S27" s="1">
        <v>0</v>
      </c>
      <c r="T27" s="7" t="s">
        <v>21</v>
      </c>
      <c r="U27" s="7" t="s">
        <v>21</v>
      </c>
      <c r="V27" s="7" t="s">
        <v>21</v>
      </c>
      <c r="W27" s="7" t="s">
        <v>21</v>
      </c>
      <c r="X27" s="16">
        <v>1181.1023622047244</v>
      </c>
      <c r="Y27" s="16">
        <v>281.03785925196854</v>
      </c>
      <c r="Z27" s="16">
        <f t="shared" si="4"/>
        <v>1462.1402214566929</v>
      </c>
      <c r="AA27" s="1" t="s">
        <v>21</v>
      </c>
      <c r="AB27" s="12">
        <v>1.5E-3</v>
      </c>
      <c r="AC27" s="9">
        <v>473.88126520681271</v>
      </c>
      <c r="AD27" s="8">
        <v>0.22913099999999997</v>
      </c>
      <c r="AE27" s="14">
        <v>2.380665</v>
      </c>
      <c r="AF27" s="8">
        <v>0</v>
      </c>
      <c r="AG27" s="8">
        <f t="shared" si="5"/>
        <v>2.6097960000000002</v>
      </c>
      <c r="AH27" s="8">
        <v>3.1550130000000003</v>
      </c>
      <c r="AI27" s="8">
        <v>6.9318296456692936</v>
      </c>
      <c r="AJ27" s="8">
        <v>0</v>
      </c>
      <c r="AK27" s="8" t="s">
        <v>21</v>
      </c>
      <c r="AL27" s="8" t="s">
        <v>21</v>
      </c>
      <c r="AM27" s="8" t="s">
        <v>21</v>
      </c>
      <c r="AN27" s="8">
        <v>0</v>
      </c>
      <c r="AO27" s="8"/>
      <c r="AP27" s="20"/>
      <c r="AQ27" s="20"/>
      <c r="AR27" s="20"/>
      <c r="AS27" s="20"/>
      <c r="AT27" s="20"/>
      <c r="AU27" s="20"/>
      <c r="AV27" s="20"/>
      <c r="AW27" s="21"/>
      <c r="AX27" s="21"/>
      <c r="AZ27" s="21"/>
    </row>
    <row r="28" spans="1:52" x14ac:dyDescent="0.25">
      <c r="A28" s="1">
        <v>27</v>
      </c>
      <c r="B28" s="1" t="s">
        <v>6</v>
      </c>
      <c r="C28" s="1">
        <v>2400</v>
      </c>
      <c r="D28" s="1" t="s">
        <v>22</v>
      </c>
      <c r="E28" s="1">
        <v>1</v>
      </c>
      <c r="F28" s="1">
        <v>1</v>
      </c>
      <c r="G28" s="1">
        <v>1</v>
      </c>
      <c r="H28" s="1">
        <v>0</v>
      </c>
      <c r="I28" s="1">
        <v>1</v>
      </c>
      <c r="J28" s="1">
        <v>1</v>
      </c>
      <c r="K28" s="1">
        <v>0</v>
      </c>
      <c r="L28" s="1">
        <v>1</v>
      </c>
      <c r="M28" s="1">
        <v>4</v>
      </c>
      <c r="N28" s="1">
        <v>1</v>
      </c>
      <c r="O28" s="1">
        <v>0</v>
      </c>
      <c r="P28" s="1">
        <v>0</v>
      </c>
      <c r="Q28" s="1">
        <v>0</v>
      </c>
      <c r="R28" s="9">
        <f t="shared" si="0"/>
        <v>0</v>
      </c>
      <c r="S28" s="1">
        <v>0</v>
      </c>
      <c r="T28" s="7" t="s">
        <v>21</v>
      </c>
      <c r="U28" s="7" t="s">
        <v>21</v>
      </c>
      <c r="V28" s="7" t="s">
        <v>21</v>
      </c>
      <c r="W28" s="7" t="s">
        <v>21</v>
      </c>
      <c r="X28" s="16">
        <v>787.40157480314963</v>
      </c>
      <c r="Y28" s="16">
        <v>90.460674409448814</v>
      </c>
      <c r="Z28" s="16">
        <f t="shared" si="4"/>
        <v>877.8622492125985</v>
      </c>
      <c r="AA28" s="1" t="s">
        <v>21</v>
      </c>
      <c r="AB28" s="12">
        <v>2.9166666666666668E-3</v>
      </c>
      <c r="AC28" s="9" t="s">
        <v>21</v>
      </c>
      <c r="AD28" s="8">
        <v>1.6698254999999997</v>
      </c>
      <c r="AE28" s="14">
        <v>4.4400474999999995</v>
      </c>
      <c r="AF28" s="8">
        <v>0</v>
      </c>
      <c r="AG28" s="8">
        <f t="shared" si="5"/>
        <v>6.1098729999999994</v>
      </c>
      <c r="AH28" s="8">
        <v>20.482008</v>
      </c>
      <c r="AI28" s="8">
        <v>13.327749015748033</v>
      </c>
      <c r="AJ28" s="8">
        <v>2.31468420996107</v>
      </c>
      <c r="AK28" s="8">
        <v>0</v>
      </c>
      <c r="AL28" s="8">
        <v>0</v>
      </c>
      <c r="AM28" s="8">
        <f>AH28+AI28+AJ28+AK28+AL28</f>
        <v>36.124441225709106</v>
      </c>
      <c r="AN28" s="8" t="s">
        <v>21</v>
      </c>
      <c r="AO28" s="8"/>
      <c r="AP28" s="20"/>
      <c r="AQ28" s="20"/>
      <c r="AR28" s="20"/>
      <c r="AS28" s="20"/>
      <c r="AT28" s="20"/>
      <c r="AU28" s="20"/>
      <c r="AV28" s="20"/>
      <c r="AW28" s="21"/>
      <c r="AX28" s="21"/>
      <c r="AZ28" s="21"/>
    </row>
    <row r="29" spans="1:52" x14ac:dyDescent="0.25">
      <c r="A29" s="1">
        <v>28</v>
      </c>
      <c r="B29" s="1" t="s">
        <v>5</v>
      </c>
      <c r="C29" s="1">
        <v>5000</v>
      </c>
      <c r="D29" s="1" t="s">
        <v>22</v>
      </c>
      <c r="E29" s="1">
        <v>1</v>
      </c>
      <c r="F29" s="1">
        <v>1</v>
      </c>
      <c r="G29" s="1">
        <v>0</v>
      </c>
      <c r="H29" s="1">
        <v>1</v>
      </c>
      <c r="I29" s="1">
        <v>1</v>
      </c>
      <c r="J29" s="1">
        <v>1</v>
      </c>
      <c r="K29" s="1">
        <v>0</v>
      </c>
      <c r="L29" s="1">
        <v>1</v>
      </c>
      <c r="M29" s="1">
        <v>4</v>
      </c>
      <c r="N29" s="1">
        <v>0</v>
      </c>
      <c r="O29" s="1">
        <v>1</v>
      </c>
      <c r="P29" s="1">
        <v>0</v>
      </c>
      <c r="Q29" s="1">
        <v>250</v>
      </c>
      <c r="R29" s="9">
        <f t="shared" si="0"/>
        <v>5</v>
      </c>
      <c r="S29" s="1">
        <v>1</v>
      </c>
      <c r="T29" s="7" t="s">
        <v>21</v>
      </c>
      <c r="U29" s="7" t="s">
        <v>21</v>
      </c>
      <c r="V29" s="7" t="s">
        <v>21</v>
      </c>
      <c r="W29" s="7" t="s">
        <v>21</v>
      </c>
      <c r="X29" s="16">
        <v>1181.1023622047244</v>
      </c>
      <c r="Y29" s="16">
        <v>377.49225779527563</v>
      </c>
      <c r="Z29" s="16">
        <f t="shared" si="4"/>
        <v>1558.5946200000001</v>
      </c>
      <c r="AA29" s="1" t="s">
        <v>21</v>
      </c>
      <c r="AB29" s="12">
        <v>3.2000000000000002E-3</v>
      </c>
      <c r="AC29" s="9">
        <v>253.86496350364965</v>
      </c>
      <c r="AD29" s="8">
        <v>1.1483337599999999</v>
      </c>
      <c r="AE29" s="14">
        <v>2.5766244</v>
      </c>
      <c r="AF29" s="8">
        <v>0</v>
      </c>
      <c r="AG29" s="8">
        <f t="shared" si="5"/>
        <v>3.7249581599999999</v>
      </c>
      <c r="AH29" s="8">
        <v>15.015260880000001</v>
      </c>
      <c r="AI29" s="8">
        <v>7.3802300787401593</v>
      </c>
      <c r="AJ29" s="8">
        <v>0</v>
      </c>
      <c r="AK29" s="8">
        <v>0</v>
      </c>
      <c r="AL29" s="8">
        <v>64.989430656934317</v>
      </c>
      <c r="AM29" s="8">
        <f>AH29+AI29+AJ29+AK29+AL29</f>
        <v>87.384921615674472</v>
      </c>
      <c r="AN29" s="8">
        <v>0</v>
      </c>
      <c r="AO29" s="8"/>
      <c r="AP29" s="20"/>
      <c r="AQ29" s="20"/>
      <c r="AR29" s="20"/>
      <c r="AS29" s="20"/>
      <c r="AT29" s="20"/>
      <c r="AU29" s="20"/>
      <c r="AV29" s="20"/>
      <c r="AW29" s="21"/>
      <c r="AX29" s="21"/>
      <c r="AZ29" s="21"/>
    </row>
    <row r="30" spans="1:52" x14ac:dyDescent="0.25">
      <c r="A30" s="1">
        <v>29</v>
      </c>
      <c r="B30" s="1" t="s">
        <v>5</v>
      </c>
      <c r="C30" s="1">
        <v>3500</v>
      </c>
      <c r="D30" s="1" t="s">
        <v>22</v>
      </c>
      <c r="E30" s="1">
        <v>1</v>
      </c>
      <c r="F30" s="1">
        <v>1</v>
      </c>
      <c r="G30" s="1">
        <v>1</v>
      </c>
      <c r="H30" s="1">
        <v>0</v>
      </c>
      <c r="I30" s="1">
        <v>1</v>
      </c>
      <c r="J30" s="1">
        <v>1</v>
      </c>
      <c r="K30" s="1">
        <v>1</v>
      </c>
      <c r="L30" s="1">
        <v>1</v>
      </c>
      <c r="M30" s="1">
        <v>5</v>
      </c>
      <c r="N30" s="1">
        <v>1</v>
      </c>
      <c r="O30" s="1">
        <v>0</v>
      </c>
      <c r="P30" s="1">
        <v>0</v>
      </c>
      <c r="Q30" s="1">
        <v>0</v>
      </c>
      <c r="R30" s="9">
        <f t="shared" si="0"/>
        <v>0</v>
      </c>
      <c r="S30" s="1">
        <v>0</v>
      </c>
      <c r="T30" s="7" t="s">
        <v>21</v>
      </c>
      <c r="U30" s="7" t="s">
        <v>21</v>
      </c>
      <c r="V30" s="7" t="s">
        <v>21</v>
      </c>
      <c r="W30" s="7" t="s">
        <v>21</v>
      </c>
      <c r="X30" s="16">
        <v>1574.8031496062993</v>
      </c>
      <c r="Y30" s="16">
        <v>42.964832395950516</v>
      </c>
      <c r="Z30" s="16">
        <f t="shared" si="4"/>
        <v>1617.7679820022497</v>
      </c>
      <c r="AA30" s="1" t="s">
        <v>21</v>
      </c>
      <c r="AB30" s="12">
        <v>5.1428571428571426E-3</v>
      </c>
      <c r="AC30" s="9">
        <v>203.09197080291972</v>
      </c>
      <c r="AD30" s="8">
        <v>2.4200495999999996</v>
      </c>
      <c r="AE30" s="14">
        <v>3.439368</v>
      </c>
      <c r="AF30" s="8">
        <v>0.52457142857142858</v>
      </c>
      <c r="AG30" s="8">
        <f t="shared" si="5"/>
        <v>6.3839890285714285</v>
      </c>
      <c r="AH30" s="8">
        <v>30.289016571428572</v>
      </c>
      <c r="AI30" s="8">
        <v>10.917387914510689</v>
      </c>
      <c r="AJ30" s="8">
        <v>0.76710738686131408</v>
      </c>
      <c r="AK30" s="8">
        <v>5.112115036496351</v>
      </c>
      <c r="AL30" s="8">
        <v>0</v>
      </c>
      <c r="AM30" s="8">
        <f>AH30+AI30+AJ30+AK30+AL30</f>
        <v>47.08562690929692</v>
      </c>
      <c r="AN30" s="8" t="s">
        <v>21</v>
      </c>
      <c r="AO30" s="8"/>
      <c r="AP30" s="20"/>
      <c r="AQ30" s="20"/>
      <c r="AR30" s="20"/>
      <c r="AS30" s="20"/>
      <c r="AT30" s="20"/>
      <c r="AU30" s="20"/>
      <c r="AV30" s="20"/>
      <c r="AW30" s="21"/>
      <c r="AX30" s="21"/>
      <c r="AZ30" s="21"/>
    </row>
    <row r="31" spans="1:52" x14ac:dyDescent="0.25">
      <c r="A31" s="1">
        <v>30</v>
      </c>
      <c r="B31" s="1" t="s">
        <v>5</v>
      </c>
      <c r="C31" s="1">
        <v>1000</v>
      </c>
      <c r="D31" s="1" t="s">
        <v>22</v>
      </c>
      <c r="E31" s="1">
        <v>1</v>
      </c>
      <c r="F31" s="1">
        <v>1</v>
      </c>
      <c r="G31" s="1">
        <v>0</v>
      </c>
      <c r="H31" s="1">
        <v>1</v>
      </c>
      <c r="I31" s="1">
        <v>1</v>
      </c>
      <c r="J31" s="1">
        <v>1</v>
      </c>
      <c r="K31" s="1">
        <v>0</v>
      </c>
      <c r="L31" s="1">
        <v>1</v>
      </c>
      <c r="M31" s="1">
        <v>4</v>
      </c>
      <c r="N31" s="1">
        <v>0</v>
      </c>
      <c r="O31" s="1">
        <v>0</v>
      </c>
      <c r="P31" s="1">
        <v>1</v>
      </c>
      <c r="Q31" s="1">
        <v>150</v>
      </c>
      <c r="R31" s="9">
        <f t="shared" si="0"/>
        <v>15</v>
      </c>
      <c r="S31" s="1">
        <v>1</v>
      </c>
      <c r="T31" s="7" t="s">
        <v>21</v>
      </c>
      <c r="U31" s="7" t="s">
        <v>21</v>
      </c>
      <c r="V31" s="7" t="s">
        <v>21</v>
      </c>
      <c r="W31" s="7" t="s">
        <v>21</v>
      </c>
      <c r="X31" s="16">
        <v>1181.1023622047244</v>
      </c>
      <c r="Y31" s="16">
        <v>467.53358503937017</v>
      </c>
      <c r="Z31" s="16">
        <f t="shared" si="4"/>
        <v>1648.6359472440945</v>
      </c>
      <c r="AA31" s="1" t="s">
        <v>21</v>
      </c>
      <c r="AB31" s="12">
        <v>8.9999999999999993E-3</v>
      </c>
      <c r="AC31" s="9">
        <v>180.52619626926196</v>
      </c>
      <c r="AD31" s="9" t="s">
        <v>21</v>
      </c>
      <c r="AE31" s="9" t="s">
        <v>21</v>
      </c>
      <c r="AF31" s="8">
        <v>0</v>
      </c>
      <c r="AG31" s="8" t="s">
        <v>21</v>
      </c>
      <c r="AH31" s="9" t="s">
        <v>21</v>
      </c>
      <c r="AI31" s="8" t="s">
        <v>21</v>
      </c>
      <c r="AJ31" s="8" t="s">
        <v>21</v>
      </c>
      <c r="AK31" s="8" t="s">
        <v>21</v>
      </c>
      <c r="AL31" s="8" t="s">
        <v>21</v>
      </c>
      <c r="AM31" s="8" t="s">
        <v>21</v>
      </c>
      <c r="AN31" s="8">
        <v>0</v>
      </c>
      <c r="AO31" s="8"/>
      <c r="AP31" s="20"/>
      <c r="AQ31" s="20"/>
      <c r="AR31" s="20"/>
      <c r="AS31" s="20"/>
      <c r="AT31" s="20"/>
      <c r="AU31" s="20"/>
      <c r="AV31" s="20"/>
      <c r="AW31" s="21"/>
      <c r="AX31" s="21"/>
      <c r="AZ31" s="21"/>
    </row>
    <row r="32" spans="1:52" x14ac:dyDescent="0.25">
      <c r="A32" s="1">
        <v>31</v>
      </c>
      <c r="B32" s="1" t="s">
        <v>5</v>
      </c>
      <c r="C32" s="1">
        <v>1850</v>
      </c>
      <c r="D32" s="1" t="s">
        <v>22</v>
      </c>
      <c r="E32" s="1">
        <v>0</v>
      </c>
      <c r="F32" s="1">
        <v>1</v>
      </c>
      <c r="G32" s="1">
        <v>0</v>
      </c>
      <c r="H32" s="1">
        <v>1</v>
      </c>
      <c r="I32" s="1">
        <v>1</v>
      </c>
      <c r="J32" s="1">
        <v>1</v>
      </c>
      <c r="K32" s="1">
        <v>0</v>
      </c>
      <c r="L32" s="1">
        <v>1</v>
      </c>
      <c r="M32" s="1">
        <v>4</v>
      </c>
      <c r="N32" s="1">
        <v>0</v>
      </c>
      <c r="O32" s="1">
        <v>0</v>
      </c>
      <c r="P32" s="1">
        <v>1</v>
      </c>
      <c r="Q32" s="1">
        <v>250</v>
      </c>
      <c r="R32" s="9">
        <f t="shared" si="0"/>
        <v>13.513513513513514</v>
      </c>
      <c r="S32" s="1">
        <v>1</v>
      </c>
      <c r="T32" s="7" t="s">
        <v>21</v>
      </c>
      <c r="U32" s="7" t="s">
        <v>21</v>
      </c>
      <c r="V32" s="7" t="s">
        <v>21</v>
      </c>
      <c r="W32" s="7" t="s">
        <v>21</v>
      </c>
      <c r="X32" s="16">
        <v>787.40157480314963</v>
      </c>
      <c r="Y32" s="16">
        <v>964.0538357097256</v>
      </c>
      <c r="Z32" s="16">
        <f t="shared" si="4"/>
        <v>1751.4554105128752</v>
      </c>
      <c r="AA32" s="1" t="s">
        <v>21</v>
      </c>
      <c r="AB32" s="12">
        <v>1.0270270270270269E-2</v>
      </c>
      <c r="AC32" s="9">
        <v>171.02481751824817</v>
      </c>
      <c r="AD32" s="8">
        <v>3.1939070270270271</v>
      </c>
      <c r="AE32" s="14">
        <v>4.4213513513513512</v>
      </c>
      <c r="AF32" s="8">
        <v>0</v>
      </c>
      <c r="AG32" s="8">
        <f t="shared" ref="AG32:AG35" si="7">AD32+AE32+AF32</f>
        <v>7.6152583783783783</v>
      </c>
      <c r="AH32" s="8">
        <v>73.946008216216214</v>
      </c>
      <c r="AI32" s="8">
        <v>12.170017450521389</v>
      </c>
      <c r="AJ32" s="8">
        <v>0</v>
      </c>
      <c r="AK32" s="8">
        <v>52.694132965081877</v>
      </c>
      <c r="AL32" s="8">
        <v>274.44860919313476</v>
      </c>
      <c r="AM32" s="8">
        <f>AH32+AI32+AJ32+AK32+AL32</f>
        <v>413.25876782495425</v>
      </c>
      <c r="AN32" s="8">
        <v>0</v>
      </c>
      <c r="AO32" s="8"/>
      <c r="AP32" s="20"/>
      <c r="AQ32" s="20"/>
      <c r="AR32" s="20"/>
      <c r="AS32" s="20"/>
      <c r="AT32" s="20"/>
      <c r="AU32" s="20"/>
      <c r="AV32" s="20"/>
      <c r="AW32" s="21"/>
      <c r="AX32" s="21"/>
      <c r="AZ32" s="21"/>
    </row>
    <row r="33" spans="1:52" x14ac:dyDescent="0.25">
      <c r="A33" s="1">
        <v>32</v>
      </c>
      <c r="B33" s="1" t="s">
        <v>5</v>
      </c>
      <c r="C33" s="1">
        <v>3500</v>
      </c>
      <c r="D33" s="1" t="s">
        <v>22</v>
      </c>
      <c r="E33" s="1">
        <v>0</v>
      </c>
      <c r="F33" s="1">
        <v>1</v>
      </c>
      <c r="G33" s="1">
        <v>0</v>
      </c>
      <c r="H33" s="1">
        <v>1</v>
      </c>
      <c r="I33" s="1">
        <v>1</v>
      </c>
      <c r="J33" s="1">
        <v>1</v>
      </c>
      <c r="K33" s="1">
        <v>0</v>
      </c>
      <c r="L33" s="1">
        <v>1</v>
      </c>
      <c r="M33" s="1">
        <v>4</v>
      </c>
      <c r="N33" s="1">
        <v>1</v>
      </c>
      <c r="O33" s="1">
        <v>0</v>
      </c>
      <c r="P33" s="1">
        <v>0</v>
      </c>
      <c r="Q33" s="1">
        <v>100</v>
      </c>
      <c r="R33" s="9">
        <f t="shared" si="0"/>
        <v>2.8571428571428572</v>
      </c>
      <c r="S33" s="1">
        <v>0</v>
      </c>
      <c r="T33" s="7" t="s">
        <v>21</v>
      </c>
      <c r="U33" s="7" t="s">
        <v>21</v>
      </c>
      <c r="V33" s="7" t="s">
        <v>21</v>
      </c>
      <c r="W33" s="7" t="s">
        <v>21</v>
      </c>
      <c r="X33" s="16">
        <v>1338.5826771653544</v>
      </c>
      <c r="Y33" s="16">
        <v>543.50152940382463</v>
      </c>
      <c r="Z33" s="16">
        <f t="shared" si="4"/>
        <v>1882.0842065691791</v>
      </c>
      <c r="AA33" s="1" t="s">
        <v>21</v>
      </c>
      <c r="AB33" s="12">
        <v>3.4285714285714284E-3</v>
      </c>
      <c r="AC33" s="9">
        <v>338.48661800486622</v>
      </c>
      <c r="AD33" s="8">
        <v>1.3353359999999996</v>
      </c>
      <c r="AE33" s="14">
        <v>1.5198959999999999</v>
      </c>
      <c r="AF33" s="8">
        <v>0</v>
      </c>
      <c r="AG33" s="8">
        <f t="shared" si="7"/>
        <v>2.8552319999999995</v>
      </c>
      <c r="AH33" s="8">
        <v>23.020782171428575</v>
      </c>
      <c r="AI33" s="8">
        <v>4.1428659617547812</v>
      </c>
      <c r="AJ33" s="8">
        <v>0</v>
      </c>
      <c r="AK33" s="8">
        <v>49.014796496350371</v>
      </c>
      <c r="AL33" s="8">
        <v>0</v>
      </c>
      <c r="AM33" s="8">
        <f>AH33+AI33+AJ33+AK33+AL33</f>
        <v>76.178444629533729</v>
      </c>
      <c r="AN33" s="8">
        <v>0</v>
      </c>
      <c r="AO33" s="8"/>
      <c r="AP33" s="20"/>
      <c r="AQ33" s="20"/>
      <c r="AR33" s="20"/>
      <c r="AS33" s="20"/>
      <c r="AT33" s="20"/>
      <c r="AU33" s="20"/>
      <c r="AV33" s="20"/>
      <c r="AW33" s="21"/>
      <c r="AX33" s="21"/>
      <c r="AZ33" s="21"/>
    </row>
    <row r="34" spans="1:52" x14ac:dyDescent="0.25">
      <c r="A34" s="1">
        <v>33</v>
      </c>
      <c r="B34" s="1" t="s">
        <v>5</v>
      </c>
      <c r="C34" s="1">
        <v>1200</v>
      </c>
      <c r="D34" s="1" t="s">
        <v>22</v>
      </c>
      <c r="E34" s="1">
        <v>1</v>
      </c>
      <c r="F34" s="1">
        <v>1</v>
      </c>
      <c r="G34" s="1">
        <v>0</v>
      </c>
      <c r="H34" s="1">
        <v>1</v>
      </c>
      <c r="I34" s="1">
        <v>0</v>
      </c>
      <c r="J34" s="1">
        <v>1</v>
      </c>
      <c r="K34" s="1">
        <v>1</v>
      </c>
      <c r="L34" s="1">
        <v>1</v>
      </c>
      <c r="M34" s="1">
        <v>4</v>
      </c>
      <c r="N34" s="1">
        <v>0</v>
      </c>
      <c r="O34" s="1">
        <v>1</v>
      </c>
      <c r="P34" s="1">
        <v>0</v>
      </c>
      <c r="Q34" s="1">
        <v>150</v>
      </c>
      <c r="R34" s="9">
        <f t="shared" si="0"/>
        <v>12.5</v>
      </c>
      <c r="S34" s="1">
        <v>1</v>
      </c>
      <c r="T34" s="7" t="s">
        <v>21</v>
      </c>
      <c r="U34" s="7" t="s">
        <v>21</v>
      </c>
      <c r="V34" s="7" t="s">
        <v>21</v>
      </c>
      <c r="W34" s="7" t="s">
        <v>21</v>
      </c>
      <c r="X34" s="16">
        <v>944.88188976377955</v>
      </c>
      <c r="Y34" s="16">
        <v>39.641958661417327</v>
      </c>
      <c r="Z34" s="16">
        <f t="shared" si="4"/>
        <v>984.52384842519689</v>
      </c>
      <c r="AA34" s="1" t="s">
        <v>21</v>
      </c>
      <c r="AB34" s="12">
        <v>8.3333333333333332E-3</v>
      </c>
      <c r="AC34" s="9">
        <v>162.47357664233579</v>
      </c>
      <c r="AD34" s="9">
        <v>0</v>
      </c>
      <c r="AE34" s="14">
        <v>4.2773149999999998</v>
      </c>
      <c r="AF34" s="8">
        <v>0.68054999999999988</v>
      </c>
      <c r="AG34" s="8">
        <f t="shared" si="7"/>
        <v>4.957865</v>
      </c>
      <c r="AH34" s="9">
        <v>0</v>
      </c>
      <c r="AI34" s="8">
        <v>13.816053937007876</v>
      </c>
      <c r="AJ34" s="8">
        <v>0</v>
      </c>
      <c r="AK34" s="8">
        <v>0</v>
      </c>
      <c r="AL34" s="8">
        <v>5.0772992700729924</v>
      </c>
      <c r="AM34" s="8">
        <f>AH34+AI34+AJ34+AK34+AL34</f>
        <v>18.893353207080867</v>
      </c>
      <c r="AN34" s="8">
        <v>0</v>
      </c>
      <c r="AO34" s="8"/>
      <c r="AP34" s="20"/>
      <c r="AQ34" s="20"/>
      <c r="AR34" s="20"/>
      <c r="AS34" s="20"/>
      <c r="AT34" s="20"/>
      <c r="AU34" s="20"/>
      <c r="AV34" s="20"/>
      <c r="AW34" s="21"/>
      <c r="AX34" s="21"/>
      <c r="AZ34" s="21"/>
    </row>
    <row r="35" spans="1:52" x14ac:dyDescent="0.25">
      <c r="A35" s="1">
        <v>34</v>
      </c>
      <c r="B35" s="1" t="s">
        <v>5</v>
      </c>
      <c r="C35" s="1">
        <v>1000</v>
      </c>
      <c r="D35" s="1" t="s">
        <v>22</v>
      </c>
      <c r="E35" s="1">
        <v>0</v>
      </c>
      <c r="F35" s="1">
        <v>1</v>
      </c>
      <c r="G35" s="1">
        <v>1</v>
      </c>
      <c r="H35" s="1">
        <v>0</v>
      </c>
      <c r="I35" s="1">
        <v>0</v>
      </c>
      <c r="J35" s="1">
        <v>0</v>
      </c>
      <c r="K35" s="1">
        <v>1</v>
      </c>
      <c r="L35" s="1">
        <v>1</v>
      </c>
      <c r="M35" s="1">
        <v>3</v>
      </c>
      <c r="N35" s="1">
        <v>1</v>
      </c>
      <c r="O35" s="1">
        <v>0</v>
      </c>
      <c r="P35" s="1">
        <v>0</v>
      </c>
      <c r="Q35" s="1">
        <v>0</v>
      </c>
      <c r="R35" s="9">
        <f t="shared" si="0"/>
        <v>0</v>
      </c>
      <c r="S35" s="1">
        <v>1</v>
      </c>
      <c r="T35" s="7" t="s">
        <v>21</v>
      </c>
      <c r="U35" s="7" t="s">
        <v>21</v>
      </c>
      <c r="V35" s="7" t="s">
        <v>21</v>
      </c>
      <c r="W35" s="7" t="s">
        <v>21</v>
      </c>
      <c r="X35" s="16">
        <v>1574.8031496062993</v>
      </c>
      <c r="Y35" s="16">
        <v>60.243175748031497</v>
      </c>
      <c r="Z35" s="16">
        <f t="shared" si="4"/>
        <v>1635.0463253543307</v>
      </c>
      <c r="AA35" s="1" t="s">
        <v>21</v>
      </c>
      <c r="AB35" s="12">
        <v>1.9E-2</v>
      </c>
      <c r="AC35" s="9">
        <v>192.4029197080292</v>
      </c>
      <c r="AD35" s="9">
        <v>0</v>
      </c>
      <c r="AE35" s="13">
        <v>0</v>
      </c>
      <c r="AF35" s="8">
        <v>7.594875</v>
      </c>
      <c r="AG35" s="8">
        <f t="shared" si="7"/>
        <v>7.594875</v>
      </c>
      <c r="AH35" s="9">
        <v>0</v>
      </c>
      <c r="AI35" s="8">
        <v>0</v>
      </c>
      <c r="AJ35" s="8" t="s">
        <v>21</v>
      </c>
      <c r="AK35" s="8" t="s">
        <v>21</v>
      </c>
      <c r="AL35" s="8">
        <v>0</v>
      </c>
      <c r="AM35" s="8" t="s">
        <v>21</v>
      </c>
      <c r="AN35" s="8" t="s">
        <v>21</v>
      </c>
      <c r="AO35" s="8"/>
      <c r="AP35" s="20"/>
      <c r="AQ35" s="20"/>
      <c r="AR35" s="20"/>
      <c r="AS35" s="20"/>
      <c r="AT35" s="20"/>
      <c r="AU35" s="20"/>
      <c r="AV35" s="20"/>
      <c r="AW35" s="21"/>
      <c r="AX35" s="21"/>
      <c r="AZ35" s="21"/>
    </row>
    <row r="36" spans="1:52" x14ac:dyDescent="0.25">
      <c r="A36" s="1">
        <v>35</v>
      </c>
      <c r="B36" s="1" t="s">
        <v>5</v>
      </c>
      <c r="C36" s="1">
        <v>36300</v>
      </c>
      <c r="D36" s="1" t="s">
        <v>22</v>
      </c>
      <c r="E36" s="1">
        <v>1</v>
      </c>
      <c r="F36" s="1">
        <v>1</v>
      </c>
      <c r="G36" s="1">
        <v>0</v>
      </c>
      <c r="H36" s="1">
        <v>1</v>
      </c>
      <c r="I36" s="1">
        <v>1</v>
      </c>
      <c r="J36" s="1">
        <v>0</v>
      </c>
      <c r="K36" s="1">
        <v>0</v>
      </c>
      <c r="L36" s="1">
        <v>1</v>
      </c>
      <c r="M36" s="1">
        <v>3</v>
      </c>
      <c r="N36" s="1">
        <v>0</v>
      </c>
      <c r="O36" s="1">
        <v>0</v>
      </c>
      <c r="P36" s="1">
        <v>1</v>
      </c>
      <c r="Q36" s="1">
        <v>1250</v>
      </c>
      <c r="R36" s="9">
        <f t="shared" si="0"/>
        <v>3.443526170798898</v>
      </c>
      <c r="S36" s="1">
        <v>0</v>
      </c>
      <c r="T36" s="9">
        <v>83.828660940960404</v>
      </c>
      <c r="U36" s="7">
        <v>24.707394803651486</v>
      </c>
      <c r="V36" s="7" t="s">
        <v>21</v>
      </c>
      <c r="W36" s="7" t="s">
        <v>21</v>
      </c>
      <c r="X36" s="16">
        <v>826.77165354330714</v>
      </c>
      <c r="Y36" s="16">
        <v>916.95109944686681</v>
      </c>
      <c r="Z36" s="16">
        <f t="shared" si="4"/>
        <v>1743.7227529901738</v>
      </c>
      <c r="AA36" s="1" t="s">
        <v>21</v>
      </c>
      <c r="AB36" s="12">
        <v>3.1955922865013774E-3</v>
      </c>
      <c r="AC36" s="9">
        <v>496.05797466230393</v>
      </c>
      <c r="AD36" s="9" t="s">
        <v>21</v>
      </c>
      <c r="AE36" s="13">
        <v>0</v>
      </c>
      <c r="AF36" s="8">
        <v>0</v>
      </c>
      <c r="AG36" s="8" t="s">
        <v>21</v>
      </c>
      <c r="AH36" s="9" t="s">
        <v>21</v>
      </c>
      <c r="AI36" s="8">
        <v>0</v>
      </c>
      <c r="AJ36" s="8">
        <v>0</v>
      </c>
      <c r="AK36" s="8" t="s">
        <v>21</v>
      </c>
      <c r="AL36" s="8" t="s">
        <v>21</v>
      </c>
      <c r="AM36" s="8" t="s">
        <v>21</v>
      </c>
      <c r="AN36" s="8">
        <v>0</v>
      </c>
      <c r="AO36" s="8"/>
      <c r="AP36" s="20"/>
      <c r="AQ36" s="20"/>
      <c r="AR36" s="20"/>
      <c r="AS36" s="20"/>
      <c r="AT36" s="20"/>
      <c r="AU36" s="20"/>
      <c r="AV36" s="20"/>
      <c r="AW36" s="21"/>
      <c r="AX36" s="21"/>
      <c r="AZ36" s="21"/>
    </row>
    <row r="37" spans="1:52" x14ac:dyDescent="0.25">
      <c r="A37" s="1">
        <v>36</v>
      </c>
      <c r="B37" s="1" t="s">
        <v>5</v>
      </c>
      <c r="C37" s="1">
        <v>1500</v>
      </c>
      <c r="D37" s="1" t="s">
        <v>22</v>
      </c>
      <c r="E37" s="1">
        <v>0</v>
      </c>
      <c r="F37" s="1">
        <v>1</v>
      </c>
      <c r="G37" s="1">
        <v>0</v>
      </c>
      <c r="H37" s="1">
        <v>1</v>
      </c>
      <c r="I37" s="1">
        <v>1</v>
      </c>
      <c r="J37" s="1">
        <v>1</v>
      </c>
      <c r="K37" s="1">
        <v>0</v>
      </c>
      <c r="L37" s="1">
        <v>1</v>
      </c>
      <c r="M37" s="1">
        <v>4</v>
      </c>
      <c r="N37" s="1">
        <v>0</v>
      </c>
      <c r="O37" s="1">
        <v>0</v>
      </c>
      <c r="P37" s="1">
        <v>1</v>
      </c>
      <c r="Q37" s="1">
        <v>375</v>
      </c>
      <c r="R37" s="9">
        <f t="shared" si="0"/>
        <v>25</v>
      </c>
      <c r="S37" s="1">
        <v>0</v>
      </c>
      <c r="T37" s="7" t="s">
        <v>21</v>
      </c>
      <c r="U37" s="7" t="s">
        <v>21</v>
      </c>
      <c r="V37" s="7" t="s">
        <v>21</v>
      </c>
      <c r="W37" s="7" t="s">
        <v>21</v>
      </c>
      <c r="X37" s="16">
        <v>1181.1023622047244</v>
      </c>
      <c r="Y37" s="16">
        <v>3665.6542881889764</v>
      </c>
      <c r="Z37" s="16">
        <f t="shared" si="4"/>
        <v>4846.7566503937005</v>
      </c>
      <c r="AA37" s="1" t="s">
        <v>21</v>
      </c>
      <c r="AB37" s="12">
        <v>1.2666666666666666E-2</v>
      </c>
      <c r="AC37" s="9">
        <v>427.56204379562047</v>
      </c>
      <c r="AD37" s="9" t="s">
        <v>21</v>
      </c>
      <c r="AE37" s="14">
        <v>0.92534399999999994</v>
      </c>
      <c r="AF37" s="8">
        <v>0</v>
      </c>
      <c r="AG37" s="8" t="s">
        <v>21</v>
      </c>
      <c r="AH37" s="9">
        <v>0</v>
      </c>
      <c r="AI37" s="8">
        <v>2.0162267716535434</v>
      </c>
      <c r="AJ37" s="8">
        <v>0</v>
      </c>
      <c r="AK37" s="8">
        <v>18.643842919708032</v>
      </c>
      <c r="AL37" s="8">
        <v>1223.9676107055964</v>
      </c>
      <c r="AM37" s="8">
        <f>AH37+AI37+AJ37+AK37+AL37</f>
        <v>1244.6276803969579</v>
      </c>
      <c r="AN37" s="8">
        <v>0</v>
      </c>
      <c r="AO37" s="8"/>
      <c r="AP37" s="20"/>
      <c r="AQ37" s="20"/>
      <c r="AR37" s="20"/>
      <c r="AS37" s="20"/>
      <c r="AT37" s="20"/>
      <c r="AU37" s="20"/>
      <c r="AV37" s="20"/>
      <c r="AW37" s="21"/>
      <c r="AX37" s="21"/>
      <c r="AZ37" s="21"/>
    </row>
    <row r="38" spans="1:52" x14ac:dyDescent="0.25">
      <c r="A38" s="1">
        <v>37</v>
      </c>
      <c r="B38" s="1" t="s">
        <v>5</v>
      </c>
      <c r="C38" s="1">
        <v>15000</v>
      </c>
      <c r="D38" s="1" t="s">
        <v>22</v>
      </c>
      <c r="E38" s="1">
        <v>0</v>
      </c>
      <c r="F38" s="1">
        <v>1</v>
      </c>
      <c r="G38" s="1">
        <v>1</v>
      </c>
      <c r="H38" s="1">
        <v>0</v>
      </c>
      <c r="I38" s="1">
        <v>0</v>
      </c>
      <c r="J38" s="1">
        <v>1</v>
      </c>
      <c r="K38" s="1">
        <v>1</v>
      </c>
      <c r="L38" s="1">
        <v>1</v>
      </c>
      <c r="M38" s="1">
        <v>4</v>
      </c>
      <c r="N38" s="1">
        <v>1</v>
      </c>
      <c r="O38" s="1">
        <v>0</v>
      </c>
      <c r="P38" s="1">
        <v>0</v>
      </c>
      <c r="Q38" s="1">
        <v>0</v>
      </c>
      <c r="R38" s="9">
        <f t="shared" si="0"/>
        <v>0</v>
      </c>
      <c r="S38" s="1">
        <v>0</v>
      </c>
      <c r="T38" s="7" t="s">
        <v>21</v>
      </c>
      <c r="U38" s="7" t="s">
        <v>21</v>
      </c>
      <c r="V38" s="7" t="s">
        <v>21</v>
      </c>
      <c r="W38" s="7" t="s">
        <v>21</v>
      </c>
      <c r="X38" s="16">
        <v>1338.5826771653544</v>
      </c>
      <c r="Y38" s="16">
        <v>112.00979811023625</v>
      </c>
      <c r="Z38" s="16">
        <f t="shared" si="4"/>
        <v>1450.5924752755907</v>
      </c>
      <c r="AA38" s="1" t="s">
        <v>21</v>
      </c>
      <c r="AB38" s="12">
        <v>1.1999999999999999E-3</v>
      </c>
      <c r="AC38" s="9">
        <v>270.789294403893</v>
      </c>
      <c r="AD38" s="9">
        <v>0</v>
      </c>
      <c r="AE38" s="14">
        <v>0.32479999999999998</v>
      </c>
      <c r="AF38" s="8">
        <v>0.7752</v>
      </c>
      <c r="AG38" s="8">
        <f t="shared" ref="AG38:AG39" si="8">AD38+AE38+AF38</f>
        <v>1.1000000000000001</v>
      </c>
      <c r="AH38" s="9">
        <v>0</v>
      </c>
      <c r="AI38" s="8">
        <v>0.61606929133858268</v>
      </c>
      <c r="AJ38" s="8">
        <v>0</v>
      </c>
      <c r="AK38" s="8">
        <v>16.247357664233579</v>
      </c>
      <c r="AL38" s="8">
        <v>0</v>
      </c>
      <c r="AM38" s="8">
        <f>AH38+AI38+AJ38+AK38+AL38</f>
        <v>16.863426955572162</v>
      </c>
      <c r="AN38" s="8" t="s">
        <v>21</v>
      </c>
      <c r="AO38" s="8"/>
      <c r="AP38" s="20"/>
      <c r="AQ38" s="20"/>
      <c r="AR38" s="20"/>
      <c r="AS38" s="20"/>
      <c r="AT38" s="20"/>
      <c r="AU38" s="20"/>
      <c r="AV38" s="20"/>
      <c r="AW38" s="21"/>
      <c r="AX38" s="21"/>
      <c r="AZ38" s="21"/>
    </row>
    <row r="39" spans="1:52" x14ac:dyDescent="0.25">
      <c r="A39" s="1">
        <v>38</v>
      </c>
      <c r="B39" s="1" t="s">
        <v>5</v>
      </c>
      <c r="C39" s="1">
        <v>3100</v>
      </c>
      <c r="D39" s="1" t="s">
        <v>22</v>
      </c>
      <c r="E39" s="1">
        <v>0</v>
      </c>
      <c r="F39" s="1">
        <v>1</v>
      </c>
      <c r="G39" s="1">
        <v>1</v>
      </c>
      <c r="H39" s="1">
        <v>0</v>
      </c>
      <c r="I39" s="1">
        <v>1</v>
      </c>
      <c r="J39" s="1">
        <v>0</v>
      </c>
      <c r="K39" s="1">
        <v>1</v>
      </c>
      <c r="L39" s="1">
        <v>0</v>
      </c>
      <c r="M39" s="1">
        <v>3</v>
      </c>
      <c r="N39" s="1">
        <v>0</v>
      </c>
      <c r="O39" s="1">
        <v>0</v>
      </c>
      <c r="P39" s="1">
        <v>0</v>
      </c>
      <c r="Q39" s="1">
        <v>0</v>
      </c>
      <c r="R39" s="9">
        <f t="shared" si="0"/>
        <v>0</v>
      </c>
      <c r="S39" s="1" t="s">
        <v>21</v>
      </c>
      <c r="T39" s="7" t="s">
        <v>21</v>
      </c>
      <c r="U39" s="7" t="s">
        <v>21</v>
      </c>
      <c r="V39" s="7" t="s">
        <v>21</v>
      </c>
      <c r="W39" s="7" t="s">
        <v>21</v>
      </c>
      <c r="X39" s="16" t="s">
        <v>21</v>
      </c>
      <c r="Y39" s="16" t="s">
        <v>21</v>
      </c>
      <c r="Z39" s="16" t="s">
        <v>21</v>
      </c>
      <c r="AA39" s="1" t="s">
        <v>21</v>
      </c>
      <c r="AB39" s="12">
        <v>1.2258064516129033E-2</v>
      </c>
      <c r="AC39" s="9" t="s">
        <v>21</v>
      </c>
      <c r="AD39" s="8">
        <v>1.0432258064516129</v>
      </c>
      <c r="AE39" s="13">
        <v>0</v>
      </c>
      <c r="AF39" s="8">
        <v>1.0734677419354839</v>
      </c>
      <c r="AG39" s="8">
        <f t="shared" si="8"/>
        <v>2.1166935483870968</v>
      </c>
      <c r="AH39" s="8">
        <v>115.76128064516131</v>
      </c>
      <c r="AI39" s="8">
        <v>0</v>
      </c>
      <c r="AJ39" s="8">
        <v>0</v>
      </c>
      <c r="AK39" s="8">
        <v>0</v>
      </c>
      <c r="AL39" s="8">
        <v>0</v>
      </c>
      <c r="AM39" s="8">
        <f>AH39+AI39+AJ39+AK39+AL39</f>
        <v>115.76128064516131</v>
      </c>
      <c r="AN39" s="8" t="s">
        <v>21</v>
      </c>
      <c r="AO39" s="8"/>
      <c r="AP39" s="20"/>
      <c r="AQ39" s="20"/>
      <c r="AR39" s="20"/>
      <c r="AS39" s="20"/>
      <c r="AT39" s="20"/>
      <c r="AU39" s="20"/>
      <c r="AV39" s="20"/>
      <c r="AW39" s="21"/>
      <c r="AX39" s="21"/>
      <c r="AZ39" s="21"/>
    </row>
    <row r="40" spans="1:52" x14ac:dyDescent="0.25">
      <c r="A40" s="1">
        <v>39</v>
      </c>
      <c r="B40" s="1" t="s">
        <v>5</v>
      </c>
      <c r="C40" s="1">
        <v>9000</v>
      </c>
      <c r="D40" s="1" t="s">
        <v>22</v>
      </c>
      <c r="E40" s="1">
        <v>0</v>
      </c>
      <c r="F40" s="1">
        <v>1</v>
      </c>
      <c r="G40" s="1">
        <v>1</v>
      </c>
      <c r="H40" s="1">
        <v>1</v>
      </c>
      <c r="I40" s="1">
        <v>1</v>
      </c>
      <c r="J40" s="1">
        <v>1</v>
      </c>
      <c r="K40" s="1">
        <v>1</v>
      </c>
      <c r="L40" s="1">
        <v>1</v>
      </c>
      <c r="M40" s="1">
        <v>6</v>
      </c>
      <c r="N40" s="1">
        <v>0</v>
      </c>
      <c r="O40" s="1">
        <v>0</v>
      </c>
      <c r="P40" s="1">
        <v>1</v>
      </c>
      <c r="Q40" s="1">
        <v>240</v>
      </c>
      <c r="R40" s="9">
        <f t="shared" si="0"/>
        <v>2.666666666666667</v>
      </c>
      <c r="S40" s="1">
        <v>0</v>
      </c>
      <c r="T40" s="7" t="s">
        <v>21</v>
      </c>
      <c r="U40" s="7" t="s">
        <v>21</v>
      </c>
      <c r="V40" s="7" t="s">
        <v>21</v>
      </c>
      <c r="W40" s="7" t="s">
        <v>21</v>
      </c>
      <c r="X40" s="16">
        <v>1889.7637795275591</v>
      </c>
      <c r="Y40" s="16">
        <v>199.21183934383208</v>
      </c>
      <c r="Z40" s="16">
        <f t="shared" ref="Z40:Z50" si="9">X40+Y40</f>
        <v>2088.9756188713914</v>
      </c>
      <c r="AA40" s="1" t="s">
        <v>21</v>
      </c>
      <c r="AB40" s="12">
        <v>6.0000000000000001E-3</v>
      </c>
      <c r="AC40" s="9" t="s">
        <v>21</v>
      </c>
      <c r="AD40" s="9" t="s">
        <v>21</v>
      </c>
      <c r="AE40" s="14">
        <v>1.5058885333333332</v>
      </c>
      <c r="AF40" s="8">
        <v>0.30258333333333332</v>
      </c>
      <c r="AG40" s="8" t="s">
        <v>21</v>
      </c>
      <c r="AH40" s="9" t="s">
        <v>21</v>
      </c>
      <c r="AI40" s="8">
        <v>4.7329990026246724</v>
      </c>
      <c r="AJ40" s="8" t="s">
        <v>21</v>
      </c>
      <c r="AK40" s="8" t="s">
        <v>21</v>
      </c>
      <c r="AL40" s="8" t="s">
        <v>21</v>
      </c>
      <c r="AM40" s="8" t="s">
        <v>21</v>
      </c>
      <c r="AN40" s="8" t="s">
        <v>21</v>
      </c>
      <c r="AO40" s="8"/>
      <c r="AP40" s="20"/>
      <c r="AQ40" s="20"/>
      <c r="AR40" s="20"/>
      <c r="AS40" s="20"/>
      <c r="AT40" s="20"/>
      <c r="AU40" s="20"/>
      <c r="AV40" s="20"/>
      <c r="AW40" s="21"/>
      <c r="AX40" s="21"/>
      <c r="AZ40" s="21"/>
    </row>
    <row r="41" spans="1:52" x14ac:dyDescent="0.25">
      <c r="A41" s="1">
        <v>40</v>
      </c>
      <c r="B41" s="1" t="s">
        <v>5</v>
      </c>
      <c r="C41" s="1">
        <v>1800</v>
      </c>
      <c r="D41" s="1" t="s">
        <v>22</v>
      </c>
      <c r="E41" s="1">
        <v>1</v>
      </c>
      <c r="F41" s="1">
        <v>1</v>
      </c>
      <c r="G41" s="1">
        <v>0</v>
      </c>
      <c r="H41" s="1">
        <v>0</v>
      </c>
      <c r="I41" s="1">
        <v>1</v>
      </c>
      <c r="J41" s="1">
        <v>1</v>
      </c>
      <c r="K41" s="1">
        <v>0</v>
      </c>
      <c r="L41" s="1">
        <v>0</v>
      </c>
      <c r="M41" s="1">
        <v>2</v>
      </c>
      <c r="N41" s="1">
        <v>0</v>
      </c>
      <c r="O41" s="1">
        <v>0</v>
      </c>
      <c r="P41" s="1">
        <v>0</v>
      </c>
      <c r="Q41" s="1">
        <v>0</v>
      </c>
      <c r="R41" s="9">
        <f t="shared" si="0"/>
        <v>0</v>
      </c>
      <c r="S41" s="1">
        <v>1</v>
      </c>
      <c r="T41" s="7" t="s">
        <v>21</v>
      </c>
      <c r="U41" s="7" t="s">
        <v>21</v>
      </c>
      <c r="V41" s="7" t="s">
        <v>21</v>
      </c>
      <c r="W41" s="7" t="s">
        <v>21</v>
      </c>
      <c r="X41" s="16">
        <v>1181.1023622047244</v>
      </c>
      <c r="Y41" s="16">
        <v>29.029931758530186</v>
      </c>
      <c r="Z41" s="16">
        <f t="shared" si="9"/>
        <v>1210.1322939632546</v>
      </c>
      <c r="AA41" s="1" t="s">
        <v>21</v>
      </c>
      <c r="AB41" s="12">
        <v>7.7777777777777776E-3</v>
      </c>
      <c r="AC41" s="9">
        <v>290.1313868613139</v>
      </c>
      <c r="AD41" s="8">
        <v>1.7335266666666667</v>
      </c>
      <c r="AE41" s="14">
        <v>3.4706933333333332</v>
      </c>
      <c r="AF41" s="8">
        <v>0</v>
      </c>
      <c r="AG41" s="8">
        <f t="shared" ref="AG41:AG55" si="10">AD41+AE41+AF41</f>
        <v>5.2042199999999994</v>
      </c>
      <c r="AH41" s="8">
        <v>22.181906000000001</v>
      </c>
      <c r="AI41" s="8">
        <v>10.608526509186351</v>
      </c>
      <c r="AJ41" s="8">
        <v>0</v>
      </c>
      <c r="AK41" s="8">
        <v>0</v>
      </c>
      <c r="AL41" s="8">
        <v>0</v>
      </c>
      <c r="AM41" s="8">
        <f t="shared" ref="AM41:AM46" si="11">AH41+AI41+AJ41+AK41+AL41</f>
        <v>32.790432509186353</v>
      </c>
      <c r="AN41" s="8">
        <v>0</v>
      </c>
      <c r="AO41" s="8"/>
      <c r="AP41" s="20"/>
      <c r="AQ41" s="20"/>
      <c r="AR41" s="20"/>
      <c r="AS41" s="20"/>
      <c r="AT41" s="20"/>
      <c r="AU41" s="20"/>
      <c r="AV41" s="20"/>
      <c r="AW41" s="21"/>
      <c r="AX41" s="21"/>
      <c r="AZ41" s="21"/>
    </row>
    <row r="42" spans="1:52" x14ac:dyDescent="0.25">
      <c r="A42" s="1">
        <v>41</v>
      </c>
      <c r="B42" s="1" t="s">
        <v>5</v>
      </c>
      <c r="C42" s="1">
        <v>1500</v>
      </c>
      <c r="D42" s="1" t="s">
        <v>22</v>
      </c>
      <c r="E42" s="1">
        <v>0</v>
      </c>
      <c r="F42" s="1">
        <v>1</v>
      </c>
      <c r="G42" s="1">
        <v>0</v>
      </c>
      <c r="H42" s="1">
        <v>0</v>
      </c>
      <c r="I42" s="1">
        <v>1</v>
      </c>
      <c r="J42" s="1">
        <v>1</v>
      </c>
      <c r="K42" s="1">
        <v>0</v>
      </c>
      <c r="L42" s="1">
        <v>1</v>
      </c>
      <c r="M42" s="1">
        <v>3</v>
      </c>
      <c r="N42" s="1">
        <v>1</v>
      </c>
      <c r="O42" s="1">
        <v>0</v>
      </c>
      <c r="P42" s="1">
        <v>0</v>
      </c>
      <c r="Q42" s="1">
        <v>0</v>
      </c>
      <c r="R42" s="9">
        <f t="shared" si="0"/>
        <v>0</v>
      </c>
      <c r="S42" s="1">
        <v>0</v>
      </c>
      <c r="T42" s="7" t="s">
        <v>21</v>
      </c>
      <c r="U42" s="7" t="s">
        <v>21</v>
      </c>
      <c r="V42" s="7" t="s">
        <v>21</v>
      </c>
      <c r="W42" s="7" t="s">
        <v>21</v>
      </c>
      <c r="X42" s="16">
        <v>1338.5826771653544</v>
      </c>
      <c r="Y42" s="16">
        <v>60.425196220472458</v>
      </c>
      <c r="Z42" s="16">
        <f t="shared" si="9"/>
        <v>1399.0078733858268</v>
      </c>
      <c r="AA42" s="1" t="s">
        <v>21</v>
      </c>
      <c r="AB42" s="12">
        <v>8.0000000000000002E-3</v>
      </c>
      <c r="AC42" s="9">
        <v>304.63795620437958</v>
      </c>
      <c r="AD42" s="8">
        <v>2.9829295999999994</v>
      </c>
      <c r="AE42" s="14">
        <v>4.3295839999999997</v>
      </c>
      <c r="AF42" s="8">
        <v>0</v>
      </c>
      <c r="AG42" s="8">
        <f t="shared" si="10"/>
        <v>7.3125135999999991</v>
      </c>
      <c r="AH42" s="8">
        <v>41.403758400000008</v>
      </c>
      <c r="AI42" s="8">
        <v>13.192283779527559</v>
      </c>
      <c r="AJ42" s="8">
        <v>0</v>
      </c>
      <c r="AK42" s="8">
        <v>6.6478771776155723</v>
      </c>
      <c r="AL42" s="8">
        <v>0</v>
      </c>
      <c r="AM42" s="8">
        <f t="shared" si="11"/>
        <v>61.243919357143135</v>
      </c>
      <c r="AN42" s="8">
        <v>0</v>
      </c>
      <c r="AO42" s="8"/>
      <c r="AP42" s="20"/>
      <c r="AQ42" s="20"/>
      <c r="AR42" s="20"/>
      <c r="AS42" s="20"/>
      <c r="AT42" s="20"/>
      <c r="AU42" s="20"/>
      <c r="AV42" s="20"/>
      <c r="AW42" s="21"/>
      <c r="AX42" s="21"/>
      <c r="AZ42" s="21"/>
    </row>
    <row r="43" spans="1:52" x14ac:dyDescent="0.25">
      <c r="A43" s="1">
        <v>42</v>
      </c>
      <c r="B43" s="1" t="s">
        <v>5</v>
      </c>
      <c r="C43" s="1">
        <v>15000</v>
      </c>
      <c r="D43" s="1" t="s">
        <v>22</v>
      </c>
      <c r="E43" s="1">
        <v>0</v>
      </c>
      <c r="F43" s="1">
        <v>1</v>
      </c>
      <c r="G43" s="1">
        <v>1</v>
      </c>
      <c r="H43" s="1">
        <v>1</v>
      </c>
      <c r="I43" s="1">
        <v>1</v>
      </c>
      <c r="J43" s="1">
        <v>1</v>
      </c>
      <c r="K43" s="1">
        <v>0</v>
      </c>
      <c r="L43" s="1">
        <v>1</v>
      </c>
      <c r="M43" s="1">
        <v>5</v>
      </c>
      <c r="N43" s="1">
        <v>0</v>
      </c>
      <c r="O43" s="1">
        <v>1</v>
      </c>
      <c r="P43" s="1">
        <v>0</v>
      </c>
      <c r="Q43" s="1">
        <v>1200</v>
      </c>
      <c r="R43" s="9">
        <f t="shared" si="0"/>
        <v>8</v>
      </c>
      <c r="S43" s="1">
        <v>1</v>
      </c>
      <c r="T43" s="7" t="s">
        <v>21</v>
      </c>
      <c r="U43" s="7" t="s">
        <v>21</v>
      </c>
      <c r="V43" s="7" t="s">
        <v>21</v>
      </c>
      <c r="W43" s="7" t="s">
        <v>21</v>
      </c>
      <c r="X43" s="16">
        <v>2204.7244094488192</v>
      </c>
      <c r="Y43" s="16">
        <v>275.80218037795277</v>
      </c>
      <c r="Z43" s="16">
        <f t="shared" si="9"/>
        <v>2480.5265898267721</v>
      </c>
      <c r="AA43" s="1" t="s">
        <v>21</v>
      </c>
      <c r="AB43" s="12">
        <v>1.6000000000000001E-3</v>
      </c>
      <c r="AC43" s="9">
        <v>676.97323600973243</v>
      </c>
      <c r="AD43" s="8">
        <v>1.3573274399999997</v>
      </c>
      <c r="AE43" s="14">
        <v>1.1285007999999999</v>
      </c>
      <c r="AF43" s="8">
        <v>0</v>
      </c>
      <c r="AG43" s="8">
        <f t="shared" si="10"/>
        <v>2.4858282399999996</v>
      </c>
      <c r="AH43" s="8">
        <v>17.747767440000001</v>
      </c>
      <c r="AI43" s="8">
        <v>3.3301345511811022</v>
      </c>
      <c r="AJ43" s="8">
        <v>0.11230985985401462</v>
      </c>
      <c r="AK43" s="8">
        <v>0</v>
      </c>
      <c r="AL43" s="8">
        <v>2.7078929440389299</v>
      </c>
      <c r="AM43" s="8">
        <f t="shared" si="11"/>
        <v>23.898104795074048</v>
      </c>
      <c r="AN43" s="8">
        <v>1.9150218900243312</v>
      </c>
      <c r="AO43" s="8"/>
      <c r="AP43" s="20"/>
      <c r="AQ43" s="20"/>
      <c r="AR43" s="20"/>
      <c r="AS43" s="20"/>
      <c r="AT43" s="20"/>
      <c r="AU43" s="20"/>
      <c r="AV43" s="20"/>
      <c r="AW43" s="21"/>
      <c r="AX43" s="21"/>
      <c r="AZ43" s="21"/>
    </row>
    <row r="44" spans="1:52" x14ac:dyDescent="0.25">
      <c r="A44" s="1">
        <v>43</v>
      </c>
      <c r="B44" s="1" t="s">
        <v>5</v>
      </c>
      <c r="C44" s="1">
        <v>1600</v>
      </c>
      <c r="D44" s="1" t="s">
        <v>22</v>
      </c>
      <c r="E44" s="1">
        <v>1</v>
      </c>
      <c r="F44" s="1">
        <v>1</v>
      </c>
      <c r="G44" s="1">
        <v>0</v>
      </c>
      <c r="H44" s="1">
        <v>0</v>
      </c>
      <c r="I44" s="1">
        <v>0</v>
      </c>
      <c r="J44" s="1">
        <v>1</v>
      </c>
      <c r="K44" s="1">
        <v>1</v>
      </c>
      <c r="L44" s="1">
        <v>1</v>
      </c>
      <c r="M44" s="1">
        <v>3</v>
      </c>
      <c r="N44" s="1">
        <v>1</v>
      </c>
      <c r="O44" s="1">
        <v>0</v>
      </c>
      <c r="P44" s="1">
        <v>0</v>
      </c>
      <c r="Q44" s="1">
        <v>0</v>
      </c>
      <c r="R44" s="9">
        <f t="shared" si="0"/>
        <v>0</v>
      </c>
      <c r="S44" s="1">
        <v>1</v>
      </c>
      <c r="T44" s="7" t="s">
        <v>21</v>
      </c>
      <c r="U44" s="7" t="s">
        <v>21</v>
      </c>
      <c r="V44" s="7" t="s">
        <v>21</v>
      </c>
      <c r="W44" s="7" t="s">
        <v>21</v>
      </c>
      <c r="X44" s="16">
        <v>1181.1023622047244</v>
      </c>
      <c r="Y44" s="16">
        <v>39.930741141732284</v>
      </c>
      <c r="Z44" s="16">
        <f t="shared" si="9"/>
        <v>1221.0331033464568</v>
      </c>
      <c r="AA44" s="1" t="s">
        <v>21</v>
      </c>
      <c r="AB44" s="12">
        <v>6.2500000000000003E-3</v>
      </c>
      <c r="AC44" s="9">
        <v>406.18394160583944</v>
      </c>
      <c r="AD44" s="9">
        <v>0</v>
      </c>
      <c r="AE44" s="14">
        <v>2.5783537499999998</v>
      </c>
      <c r="AF44" s="8">
        <v>0.9251625</v>
      </c>
      <c r="AG44" s="8">
        <f t="shared" si="10"/>
        <v>3.5035162499999997</v>
      </c>
      <c r="AH44" s="9">
        <v>0</v>
      </c>
      <c r="AI44" s="8">
        <v>7.999274704724411</v>
      </c>
      <c r="AJ44" s="8">
        <v>0</v>
      </c>
      <c r="AK44" s="8">
        <v>4.8742072992700747</v>
      </c>
      <c r="AL44" s="8">
        <v>0</v>
      </c>
      <c r="AM44" s="8">
        <f t="shared" si="11"/>
        <v>12.873482003994486</v>
      </c>
      <c r="AN44" s="8">
        <v>0</v>
      </c>
      <c r="AO44" s="8"/>
      <c r="AP44" s="20"/>
      <c r="AQ44" s="20"/>
      <c r="AR44" s="20"/>
      <c r="AS44" s="20"/>
      <c r="AT44" s="20"/>
      <c r="AU44" s="20"/>
      <c r="AV44" s="20"/>
      <c r="AW44" s="21"/>
      <c r="AX44" s="21"/>
      <c r="AZ44" s="21"/>
    </row>
    <row r="45" spans="1:52" x14ac:dyDescent="0.25">
      <c r="A45" s="1">
        <v>44</v>
      </c>
      <c r="B45" s="1" t="s">
        <v>5</v>
      </c>
      <c r="C45" s="1">
        <v>14200</v>
      </c>
      <c r="D45" s="1" t="s">
        <v>22</v>
      </c>
      <c r="E45" s="1">
        <v>0</v>
      </c>
      <c r="F45" s="1">
        <v>1</v>
      </c>
      <c r="G45" s="1">
        <v>1</v>
      </c>
      <c r="H45" s="1">
        <v>0</v>
      </c>
      <c r="I45" s="1">
        <v>0</v>
      </c>
      <c r="J45" s="1">
        <v>0</v>
      </c>
      <c r="K45" s="1">
        <v>1</v>
      </c>
      <c r="L45" s="1">
        <v>1</v>
      </c>
      <c r="M45" s="1">
        <v>3</v>
      </c>
      <c r="N45" s="1">
        <v>1</v>
      </c>
      <c r="O45" s="1">
        <v>0</v>
      </c>
      <c r="P45" s="1">
        <v>0</v>
      </c>
      <c r="Q45" s="1">
        <v>0</v>
      </c>
      <c r="R45" s="9">
        <f t="shared" si="0"/>
        <v>0</v>
      </c>
      <c r="S45" s="1" t="s">
        <v>21</v>
      </c>
      <c r="T45" s="7" t="s">
        <v>21</v>
      </c>
      <c r="U45" s="7" t="s">
        <v>21</v>
      </c>
      <c r="V45" s="7" t="s">
        <v>21</v>
      </c>
      <c r="W45" s="7" t="s">
        <v>21</v>
      </c>
      <c r="X45" s="16">
        <v>3149.6062992125985</v>
      </c>
      <c r="Y45" s="16">
        <v>1458.4861181934132</v>
      </c>
      <c r="Z45" s="16">
        <f t="shared" si="9"/>
        <v>4608.0924174060119</v>
      </c>
      <c r="AA45" s="1" t="s">
        <v>21</v>
      </c>
      <c r="AB45" s="12">
        <v>2.1830985915492957E-3</v>
      </c>
      <c r="AC45" s="9">
        <v>353.77311043089242</v>
      </c>
      <c r="AD45" s="9">
        <v>0</v>
      </c>
      <c r="AE45" s="13">
        <v>0</v>
      </c>
      <c r="AF45" s="8">
        <v>8.3323943661971822E-2</v>
      </c>
      <c r="AG45" s="8">
        <f t="shared" si="10"/>
        <v>8.3323943661971822E-2</v>
      </c>
      <c r="AH45" s="9">
        <v>0</v>
      </c>
      <c r="AI45" s="8">
        <v>0</v>
      </c>
      <c r="AJ45" s="8">
        <v>0</v>
      </c>
      <c r="AK45" s="8">
        <v>3.1464953222987564</v>
      </c>
      <c r="AL45" s="8">
        <v>0</v>
      </c>
      <c r="AM45" s="8">
        <f t="shared" si="11"/>
        <v>3.1464953222987564</v>
      </c>
      <c r="AN45" s="8" t="s">
        <v>21</v>
      </c>
      <c r="AO45" s="8"/>
      <c r="AP45" s="20"/>
      <c r="AQ45" s="20"/>
      <c r="AR45" s="20"/>
      <c r="AS45" s="20"/>
      <c r="AT45" s="20"/>
      <c r="AU45" s="20"/>
      <c r="AV45" s="20"/>
      <c r="AW45" s="21"/>
      <c r="AX45" s="21"/>
      <c r="AZ45" s="21"/>
    </row>
    <row r="46" spans="1:52" x14ac:dyDescent="0.25">
      <c r="A46" s="1">
        <v>45</v>
      </c>
      <c r="B46" s="1" t="s">
        <v>5</v>
      </c>
      <c r="C46" s="1">
        <v>1800</v>
      </c>
      <c r="D46" s="1" t="s">
        <v>22</v>
      </c>
      <c r="E46" s="1">
        <v>0</v>
      </c>
      <c r="F46" s="1">
        <v>1</v>
      </c>
      <c r="G46" s="1">
        <v>0</v>
      </c>
      <c r="H46" s="1">
        <v>1</v>
      </c>
      <c r="I46" s="1">
        <v>1</v>
      </c>
      <c r="J46" s="1">
        <v>1</v>
      </c>
      <c r="K46" s="1">
        <v>0</v>
      </c>
      <c r="L46" s="1">
        <v>1</v>
      </c>
      <c r="M46" s="1">
        <v>4</v>
      </c>
      <c r="N46" s="1">
        <v>0</v>
      </c>
      <c r="O46" s="1">
        <v>0</v>
      </c>
      <c r="P46" s="1">
        <v>1</v>
      </c>
      <c r="Q46" s="1">
        <v>200</v>
      </c>
      <c r="R46" s="9">
        <f t="shared" si="0"/>
        <v>11.111111111111111</v>
      </c>
      <c r="S46" s="1">
        <v>1</v>
      </c>
      <c r="T46" s="7" t="s">
        <v>21</v>
      </c>
      <c r="U46" s="7" t="s">
        <v>21</v>
      </c>
      <c r="V46" s="7" t="s">
        <v>21</v>
      </c>
      <c r="W46" s="7" t="s">
        <v>21</v>
      </c>
      <c r="X46" s="16">
        <v>1181.1023622047244</v>
      </c>
      <c r="Y46" s="16">
        <v>1088.5967713910763</v>
      </c>
      <c r="Z46" s="16">
        <f t="shared" si="9"/>
        <v>2269.699133595801</v>
      </c>
      <c r="AA46" s="1" t="s">
        <v>21</v>
      </c>
      <c r="AB46" s="12">
        <v>6.1111111111111114E-3</v>
      </c>
      <c r="AC46" s="9">
        <v>369.25812873258133</v>
      </c>
      <c r="AD46" s="8">
        <v>4.0165066666666664</v>
      </c>
      <c r="AE46" s="14">
        <v>4.6808999999999994</v>
      </c>
      <c r="AF46" s="8">
        <v>0</v>
      </c>
      <c r="AG46" s="8">
        <f t="shared" si="10"/>
        <v>8.6974066666666658</v>
      </c>
      <c r="AH46" s="8">
        <v>70.824652</v>
      </c>
      <c r="AI46" s="8">
        <v>12.559412598425196</v>
      </c>
      <c r="AJ46" s="8">
        <v>0</v>
      </c>
      <c r="AK46" s="8">
        <v>8.9586124898621264</v>
      </c>
      <c r="AL46" s="8">
        <v>207.60512570965128</v>
      </c>
      <c r="AM46" s="8">
        <f t="shared" si="11"/>
        <v>299.94780279793861</v>
      </c>
      <c r="AN46" s="8">
        <v>0</v>
      </c>
      <c r="AO46" s="8"/>
      <c r="AP46" s="20"/>
      <c r="AQ46" s="20"/>
      <c r="AR46" s="20"/>
      <c r="AS46" s="20"/>
      <c r="AT46" s="20"/>
      <c r="AU46" s="20"/>
      <c r="AV46" s="20"/>
      <c r="AW46" s="21"/>
      <c r="AX46" s="21"/>
      <c r="AZ46" s="21"/>
    </row>
    <row r="47" spans="1:52" x14ac:dyDescent="0.25">
      <c r="A47" s="1">
        <v>46</v>
      </c>
      <c r="B47" s="1" t="s">
        <v>5</v>
      </c>
      <c r="C47" s="1">
        <v>45</v>
      </c>
      <c r="D47" s="1" t="s">
        <v>22</v>
      </c>
      <c r="E47" s="1">
        <v>1</v>
      </c>
      <c r="F47" s="1">
        <v>1</v>
      </c>
      <c r="G47" s="1">
        <v>0</v>
      </c>
      <c r="H47" s="1">
        <v>1</v>
      </c>
      <c r="I47" s="1">
        <v>0</v>
      </c>
      <c r="J47" s="1">
        <v>0</v>
      </c>
      <c r="K47" s="1">
        <v>1</v>
      </c>
      <c r="L47" s="1">
        <v>1</v>
      </c>
      <c r="M47" s="1">
        <v>3</v>
      </c>
      <c r="N47" s="1">
        <v>0</v>
      </c>
      <c r="O47" s="1">
        <v>0</v>
      </c>
      <c r="P47" s="1">
        <v>1</v>
      </c>
      <c r="Q47" s="1">
        <v>14</v>
      </c>
      <c r="R47" s="9">
        <f t="shared" si="0"/>
        <v>31.111111111111111</v>
      </c>
      <c r="S47" s="1">
        <v>0</v>
      </c>
      <c r="T47" s="7" t="s">
        <v>21</v>
      </c>
      <c r="U47" s="7" t="s">
        <v>21</v>
      </c>
      <c r="V47" s="7" t="s">
        <v>21</v>
      </c>
      <c r="W47" s="7" t="s">
        <v>21</v>
      </c>
      <c r="X47" s="16">
        <v>3149.6062992125985</v>
      </c>
      <c r="Y47" s="16">
        <v>140.43579527559055</v>
      </c>
      <c r="Z47" s="16">
        <f t="shared" si="9"/>
        <v>3290.0420944881889</v>
      </c>
      <c r="AA47" s="1" t="s">
        <v>21</v>
      </c>
      <c r="AB47" s="12">
        <v>6.6666666666666666E-2</v>
      </c>
      <c r="AC47" s="9">
        <v>243.71036496350365</v>
      </c>
      <c r="AD47" s="9">
        <v>0</v>
      </c>
      <c r="AE47" s="13">
        <v>0</v>
      </c>
      <c r="AF47" s="8">
        <v>6.5733333333333324</v>
      </c>
      <c r="AG47" s="8">
        <f t="shared" si="10"/>
        <v>6.5733333333333324</v>
      </c>
      <c r="AH47" s="9">
        <v>0</v>
      </c>
      <c r="AI47" s="8">
        <v>0</v>
      </c>
      <c r="AJ47" s="8">
        <v>0</v>
      </c>
      <c r="AK47" s="8" t="s">
        <v>21</v>
      </c>
      <c r="AL47" s="8" t="s">
        <v>21</v>
      </c>
      <c r="AM47" s="8" t="s">
        <v>21</v>
      </c>
      <c r="AN47" s="8">
        <v>0</v>
      </c>
      <c r="AO47" s="8"/>
      <c r="AP47" s="20"/>
      <c r="AQ47" s="20"/>
      <c r="AR47" s="20"/>
      <c r="AS47" s="20"/>
      <c r="AT47" s="20"/>
      <c r="AU47" s="20"/>
      <c r="AV47" s="20"/>
      <c r="AW47" s="21"/>
      <c r="AX47" s="21"/>
      <c r="AZ47" s="21"/>
    </row>
    <row r="48" spans="1:52" x14ac:dyDescent="0.25">
      <c r="A48" s="1">
        <v>47</v>
      </c>
      <c r="B48" s="1" t="s">
        <v>7</v>
      </c>
      <c r="C48" s="1">
        <v>155</v>
      </c>
      <c r="D48" s="1" t="s">
        <v>8</v>
      </c>
      <c r="E48" s="1">
        <v>0</v>
      </c>
      <c r="F48" s="1">
        <v>1</v>
      </c>
      <c r="G48" s="1">
        <v>1</v>
      </c>
      <c r="H48" s="1">
        <v>0</v>
      </c>
      <c r="I48" s="1">
        <v>0</v>
      </c>
      <c r="J48" s="1">
        <v>0</v>
      </c>
      <c r="K48" s="1">
        <v>0</v>
      </c>
      <c r="L48" s="1">
        <v>1</v>
      </c>
      <c r="M48" s="1">
        <v>2</v>
      </c>
      <c r="N48" s="1">
        <v>1</v>
      </c>
      <c r="O48" s="1">
        <v>0</v>
      </c>
      <c r="P48" s="1">
        <v>0</v>
      </c>
      <c r="Q48" s="1">
        <v>0</v>
      </c>
      <c r="R48" s="9">
        <f t="shared" si="0"/>
        <v>0</v>
      </c>
      <c r="S48" s="1">
        <v>0</v>
      </c>
      <c r="T48" s="7" t="s">
        <v>21</v>
      </c>
      <c r="U48" s="7" t="s">
        <v>21</v>
      </c>
      <c r="V48" s="7" t="s">
        <v>21</v>
      </c>
      <c r="W48" s="7" t="s">
        <v>21</v>
      </c>
      <c r="X48" s="16">
        <v>5511.8110236220473</v>
      </c>
      <c r="Y48" s="16">
        <v>161.67753924307848</v>
      </c>
      <c r="Z48" s="16">
        <f t="shared" si="9"/>
        <v>5673.4885628651255</v>
      </c>
      <c r="AA48" s="1" t="s">
        <v>21</v>
      </c>
      <c r="AB48" s="12">
        <v>4.5161290322580643E-2</v>
      </c>
      <c r="AC48" s="9">
        <v>208.89459854014598</v>
      </c>
      <c r="AD48" s="9">
        <v>0</v>
      </c>
      <c r="AE48" s="13">
        <v>0</v>
      </c>
      <c r="AF48" s="8">
        <v>0</v>
      </c>
      <c r="AG48" s="8">
        <f t="shared" si="10"/>
        <v>0</v>
      </c>
      <c r="AH48" s="9">
        <v>0</v>
      </c>
      <c r="AI48" s="8">
        <v>0</v>
      </c>
      <c r="AJ48" s="8">
        <v>0</v>
      </c>
      <c r="AK48" s="8">
        <v>33.28087779609136</v>
      </c>
      <c r="AL48" s="8">
        <v>0</v>
      </c>
      <c r="AM48" s="8">
        <f>AH48+AI48+AJ48+AK48+AL48</f>
        <v>33.28087779609136</v>
      </c>
      <c r="AN48" s="8" t="s">
        <v>21</v>
      </c>
      <c r="AO48" s="8"/>
      <c r="AP48" s="20"/>
      <c r="AQ48" s="20"/>
      <c r="AR48" s="20"/>
      <c r="AS48" s="20"/>
      <c r="AT48" s="20"/>
      <c r="AU48" s="20"/>
      <c r="AV48" s="20"/>
      <c r="AW48" s="21"/>
      <c r="AX48" s="21"/>
      <c r="AZ48" s="21"/>
    </row>
    <row r="49" spans="1:52" x14ac:dyDescent="0.25">
      <c r="A49" s="1">
        <v>48</v>
      </c>
      <c r="B49" s="1" t="s">
        <v>7</v>
      </c>
      <c r="C49" s="1">
        <v>860</v>
      </c>
      <c r="D49" s="1" t="s">
        <v>8</v>
      </c>
      <c r="E49" s="1">
        <v>0</v>
      </c>
      <c r="F49" s="1">
        <v>1</v>
      </c>
      <c r="G49" s="1">
        <v>1</v>
      </c>
      <c r="H49" s="1">
        <v>0</v>
      </c>
      <c r="I49" s="1">
        <v>0</v>
      </c>
      <c r="J49" s="1">
        <v>0</v>
      </c>
      <c r="K49" s="1">
        <v>1</v>
      </c>
      <c r="L49" s="1">
        <v>0</v>
      </c>
      <c r="M49" s="1">
        <v>2</v>
      </c>
      <c r="N49" s="1">
        <v>0</v>
      </c>
      <c r="O49" s="1">
        <v>0</v>
      </c>
      <c r="P49" s="1">
        <v>0</v>
      </c>
      <c r="Q49" s="1">
        <v>0</v>
      </c>
      <c r="R49" s="9">
        <f t="shared" si="0"/>
        <v>0</v>
      </c>
      <c r="S49" s="1">
        <v>0</v>
      </c>
      <c r="T49" s="9">
        <v>27.934336525307796</v>
      </c>
      <c r="U49" s="7">
        <v>27.934336525307792</v>
      </c>
      <c r="V49" s="7" t="s">
        <v>21</v>
      </c>
      <c r="W49" s="7" t="s">
        <v>21</v>
      </c>
      <c r="X49" s="16">
        <v>1181.1023622047244</v>
      </c>
      <c r="Y49" s="16">
        <v>160.17964383812492</v>
      </c>
      <c r="Z49" s="16">
        <f t="shared" si="9"/>
        <v>1341.2820060428494</v>
      </c>
      <c r="AA49" s="1" t="s">
        <v>21</v>
      </c>
      <c r="AB49" s="12">
        <v>5.8139534883720929E-3</v>
      </c>
      <c r="AC49" s="9">
        <v>243.71036496350368</v>
      </c>
      <c r="AD49" s="9">
        <v>0</v>
      </c>
      <c r="AE49" s="13">
        <v>0</v>
      </c>
      <c r="AF49" s="8">
        <v>0.1375813953488372</v>
      </c>
      <c r="AG49" s="8">
        <f t="shared" si="10"/>
        <v>0.1375813953488372</v>
      </c>
      <c r="AH49" s="9">
        <v>0</v>
      </c>
      <c r="AI49" s="8">
        <v>0</v>
      </c>
      <c r="AJ49" s="8">
        <v>0</v>
      </c>
      <c r="AK49" s="8">
        <v>0</v>
      </c>
      <c r="AL49" s="8">
        <v>0</v>
      </c>
      <c r="AM49" s="8">
        <f>AH49+AI49+AJ49+AK49+AL49</f>
        <v>0</v>
      </c>
      <c r="AN49" s="8">
        <v>28.338414530639959</v>
      </c>
      <c r="AO49" s="8"/>
      <c r="AP49" s="20"/>
      <c r="AQ49" s="20"/>
      <c r="AR49" s="20"/>
      <c r="AS49" s="20"/>
      <c r="AT49" s="20"/>
      <c r="AU49" s="20"/>
      <c r="AV49" s="20"/>
      <c r="AW49" s="21"/>
      <c r="AX49" s="21"/>
      <c r="AZ49" s="21"/>
    </row>
    <row r="50" spans="1:52" x14ac:dyDescent="0.25">
      <c r="A50" s="1">
        <v>49</v>
      </c>
      <c r="B50" s="1" t="s">
        <v>7</v>
      </c>
      <c r="C50" s="1">
        <v>54000</v>
      </c>
      <c r="D50" s="1" t="s">
        <v>9</v>
      </c>
      <c r="E50" s="1">
        <v>0</v>
      </c>
      <c r="F50" s="1">
        <v>1</v>
      </c>
      <c r="G50" s="1">
        <v>1</v>
      </c>
      <c r="H50" s="1">
        <v>1</v>
      </c>
      <c r="I50" s="1">
        <v>0</v>
      </c>
      <c r="J50" s="1">
        <v>0</v>
      </c>
      <c r="K50" s="1">
        <v>1</v>
      </c>
      <c r="L50" s="1">
        <v>1</v>
      </c>
      <c r="M50" s="1">
        <v>4</v>
      </c>
      <c r="N50" s="1">
        <v>0</v>
      </c>
      <c r="O50" s="1">
        <v>0</v>
      </c>
      <c r="P50" s="1">
        <v>1</v>
      </c>
      <c r="Q50" s="1">
        <v>180</v>
      </c>
      <c r="R50" s="8">
        <f t="shared" si="0"/>
        <v>0.33333333333333337</v>
      </c>
      <c r="S50" s="1">
        <v>1</v>
      </c>
      <c r="T50" s="7" t="s">
        <v>21</v>
      </c>
      <c r="U50" s="7" t="s">
        <v>21</v>
      </c>
      <c r="V50" s="7" t="s">
        <v>21</v>
      </c>
      <c r="W50" s="7" t="s">
        <v>21</v>
      </c>
      <c r="X50" s="16">
        <v>157.48031496062993</v>
      </c>
      <c r="Y50" s="16">
        <v>16.027913823272094</v>
      </c>
      <c r="Z50" s="16">
        <f t="shared" si="9"/>
        <v>173.50822878390201</v>
      </c>
      <c r="AA50" s="1" t="s">
        <v>21</v>
      </c>
      <c r="AB50" s="12">
        <v>2.3148148148148147E-3</v>
      </c>
      <c r="AC50" s="9">
        <v>454.92601459854018</v>
      </c>
      <c r="AD50" s="9">
        <v>0</v>
      </c>
      <c r="AE50" s="13">
        <v>0</v>
      </c>
      <c r="AF50" s="8">
        <v>7.6805555555555559E-3</v>
      </c>
      <c r="AG50" s="8">
        <f t="shared" si="10"/>
        <v>7.6805555555555559E-3</v>
      </c>
      <c r="AH50" s="9">
        <v>0</v>
      </c>
      <c r="AI50" s="8">
        <v>0</v>
      </c>
      <c r="AJ50" s="8">
        <v>0</v>
      </c>
      <c r="AK50" s="8" t="s">
        <v>21</v>
      </c>
      <c r="AL50" s="8" t="s">
        <v>21</v>
      </c>
      <c r="AM50" s="8" t="s">
        <v>21</v>
      </c>
      <c r="AN50" s="8" t="s">
        <v>21</v>
      </c>
      <c r="AO50" s="8"/>
      <c r="AP50" s="20"/>
      <c r="AQ50" s="20"/>
      <c r="AR50" s="20"/>
      <c r="AS50" s="20"/>
      <c r="AT50" s="20"/>
      <c r="AU50" s="20"/>
      <c r="AV50" s="20"/>
      <c r="AW50" s="21"/>
      <c r="AX50" s="21"/>
      <c r="AZ50" s="21"/>
    </row>
    <row r="51" spans="1:52" x14ac:dyDescent="0.25">
      <c r="A51" s="1">
        <v>50</v>
      </c>
      <c r="B51" s="1" t="s">
        <v>7</v>
      </c>
      <c r="C51" s="1">
        <v>4300</v>
      </c>
      <c r="D51" s="1" t="s">
        <v>8</v>
      </c>
      <c r="E51" s="1">
        <v>0</v>
      </c>
      <c r="F51" s="1">
        <v>1</v>
      </c>
      <c r="G51" s="1">
        <v>1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1</v>
      </c>
      <c r="N51" s="1">
        <v>0</v>
      </c>
      <c r="O51" s="1">
        <v>0</v>
      </c>
      <c r="P51" s="1">
        <v>0</v>
      </c>
      <c r="Q51" s="1">
        <v>0</v>
      </c>
      <c r="R51" s="9">
        <f t="shared" si="0"/>
        <v>0</v>
      </c>
      <c r="S51" s="1">
        <v>0</v>
      </c>
      <c r="T51" s="9">
        <v>12.291108071135429</v>
      </c>
      <c r="U51" s="7">
        <v>12.291108071135429</v>
      </c>
      <c r="V51" s="7" t="s">
        <v>21</v>
      </c>
      <c r="W51" s="7">
        <v>5.586867305061558</v>
      </c>
      <c r="X51" s="16" t="s">
        <v>21</v>
      </c>
      <c r="Y51" s="16" t="s">
        <v>21</v>
      </c>
      <c r="Z51" s="16" t="s">
        <v>21</v>
      </c>
      <c r="AA51" s="1" t="s">
        <v>21</v>
      </c>
      <c r="AB51" s="12">
        <v>1.1627906976744186E-3</v>
      </c>
      <c r="AC51" s="9">
        <v>422.43129927007305</v>
      </c>
      <c r="AD51" s="9">
        <v>0</v>
      </c>
      <c r="AE51" s="13">
        <v>0</v>
      </c>
      <c r="AF51" s="8">
        <v>0</v>
      </c>
      <c r="AG51" s="8">
        <f t="shared" si="10"/>
        <v>0</v>
      </c>
      <c r="AH51" s="9">
        <v>0</v>
      </c>
      <c r="AI51" s="8">
        <v>0</v>
      </c>
      <c r="AJ51" s="8">
        <v>0</v>
      </c>
      <c r="AK51" s="8">
        <v>0</v>
      </c>
      <c r="AL51" s="8">
        <v>0</v>
      </c>
      <c r="AM51" s="8">
        <f>AH51+AI51+AJ51+AK51+AL51</f>
        <v>0</v>
      </c>
      <c r="AN51" s="8">
        <v>12.468902393481587</v>
      </c>
      <c r="AO51" s="8"/>
      <c r="AP51" s="20"/>
      <c r="AQ51" s="20"/>
      <c r="AR51" s="20"/>
      <c r="AS51" s="20"/>
      <c r="AT51" s="20"/>
      <c r="AU51" s="20"/>
      <c r="AV51" s="20"/>
      <c r="AW51" s="21"/>
      <c r="AX51" s="21"/>
      <c r="AZ51" s="21"/>
    </row>
    <row r="52" spans="1:52" x14ac:dyDescent="0.25">
      <c r="A52" s="1">
        <v>51</v>
      </c>
      <c r="B52" s="1" t="s">
        <v>7</v>
      </c>
      <c r="C52" s="1">
        <v>800</v>
      </c>
      <c r="D52" s="1" t="s">
        <v>10</v>
      </c>
      <c r="E52" s="1">
        <v>1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1</v>
      </c>
      <c r="L52" s="1">
        <v>0</v>
      </c>
      <c r="M52" s="1">
        <v>1</v>
      </c>
      <c r="N52" s="1">
        <v>0</v>
      </c>
      <c r="O52" s="1">
        <v>0</v>
      </c>
      <c r="P52" s="1">
        <v>0</v>
      </c>
      <c r="Q52" s="1">
        <v>0</v>
      </c>
      <c r="R52" s="9">
        <f t="shared" si="0"/>
        <v>0</v>
      </c>
      <c r="S52" s="1">
        <v>0</v>
      </c>
      <c r="T52" s="7" t="s">
        <v>21</v>
      </c>
      <c r="U52" s="7" t="s">
        <v>21</v>
      </c>
      <c r="V52" s="7" t="s">
        <v>21</v>
      </c>
      <c r="W52" s="7" t="s">
        <v>21</v>
      </c>
      <c r="X52" s="16">
        <v>94.488188976377955</v>
      </c>
      <c r="Y52" s="16">
        <v>6.9307795275590562</v>
      </c>
      <c r="Z52" s="16">
        <f>X52+Y52</f>
        <v>101.41896850393701</v>
      </c>
      <c r="AA52" s="1" t="s">
        <v>21</v>
      </c>
      <c r="AB52" s="12">
        <v>2.5000000000000001E-3</v>
      </c>
      <c r="AC52" s="9">
        <v>146.22621897810222</v>
      </c>
      <c r="AD52" s="9">
        <v>0</v>
      </c>
      <c r="AE52" s="13">
        <v>0</v>
      </c>
      <c r="AF52" s="8">
        <v>0.64781250000000001</v>
      </c>
      <c r="AG52" s="8">
        <f t="shared" si="10"/>
        <v>0.64781250000000001</v>
      </c>
      <c r="AH52" s="9">
        <v>0</v>
      </c>
      <c r="AI52" s="8">
        <v>0</v>
      </c>
      <c r="AJ52" s="8">
        <v>12.624196905109493</v>
      </c>
      <c r="AK52" s="8">
        <v>0</v>
      </c>
      <c r="AL52" s="8">
        <v>0</v>
      </c>
      <c r="AM52" s="8">
        <f>AH52+AI52+AJ52+AK52+AL52</f>
        <v>12.624196905109493</v>
      </c>
      <c r="AN52" s="8">
        <v>0</v>
      </c>
      <c r="AO52" s="8"/>
      <c r="AP52" s="20"/>
      <c r="AQ52" s="20"/>
      <c r="AR52" s="20"/>
      <c r="AS52" s="20"/>
      <c r="AT52" s="20"/>
      <c r="AU52" s="20"/>
      <c r="AV52" s="20"/>
      <c r="AW52" s="21"/>
      <c r="AX52" s="21"/>
      <c r="AZ52" s="21"/>
    </row>
    <row r="53" spans="1:52" x14ac:dyDescent="0.25">
      <c r="A53" s="1">
        <v>52</v>
      </c>
      <c r="B53" s="1" t="s">
        <v>7</v>
      </c>
      <c r="C53" s="1">
        <v>2000</v>
      </c>
      <c r="D53" s="1" t="s">
        <v>10</v>
      </c>
      <c r="E53" s="1">
        <v>1</v>
      </c>
      <c r="F53" s="1">
        <v>0</v>
      </c>
      <c r="G53" s="1">
        <v>0</v>
      </c>
      <c r="H53" s="1">
        <v>0</v>
      </c>
      <c r="I53" s="1">
        <v>0</v>
      </c>
      <c r="J53" s="1">
        <v>1</v>
      </c>
      <c r="K53" s="1">
        <v>0</v>
      </c>
      <c r="L53" s="1">
        <v>0</v>
      </c>
      <c r="M53" s="1">
        <v>1</v>
      </c>
      <c r="N53" s="1">
        <v>0</v>
      </c>
      <c r="O53" s="1">
        <v>0</v>
      </c>
      <c r="P53" s="1">
        <v>0</v>
      </c>
      <c r="Q53" s="1">
        <v>0</v>
      </c>
      <c r="R53" s="9">
        <f t="shared" si="0"/>
        <v>0</v>
      </c>
      <c r="S53" s="1">
        <v>1</v>
      </c>
      <c r="T53" s="7" t="s">
        <v>21</v>
      </c>
      <c r="U53" s="7">
        <v>8.8086274509803921</v>
      </c>
      <c r="V53" s="7" t="s">
        <v>21</v>
      </c>
      <c r="W53" s="7" t="s">
        <v>21</v>
      </c>
      <c r="X53" s="16">
        <v>94.488188976377955</v>
      </c>
      <c r="Y53" s="16">
        <v>15.705566456692917</v>
      </c>
      <c r="Z53" s="16">
        <f>X53+Y53</f>
        <v>110.19375543307088</v>
      </c>
      <c r="AA53" s="1" t="s">
        <v>21</v>
      </c>
      <c r="AB53" s="12">
        <v>3.0000000000000001E-3</v>
      </c>
      <c r="AC53" s="9">
        <v>243.71036496350365</v>
      </c>
      <c r="AD53" s="9">
        <v>0</v>
      </c>
      <c r="AE53" s="14">
        <v>3.637305</v>
      </c>
      <c r="AF53" s="8">
        <v>0</v>
      </c>
      <c r="AG53" s="8">
        <f t="shared" si="10"/>
        <v>3.637305</v>
      </c>
      <c r="AH53" s="9">
        <v>0</v>
      </c>
      <c r="AI53" s="8">
        <v>12.074258031496065</v>
      </c>
      <c r="AJ53" s="8">
        <v>0</v>
      </c>
      <c r="AK53" s="8">
        <v>0</v>
      </c>
      <c r="AL53" s="8">
        <v>0</v>
      </c>
      <c r="AM53" s="8">
        <f>AH53+AI53+AJ53+AK53+AL53</f>
        <v>12.074258031496065</v>
      </c>
      <c r="AN53" s="8">
        <v>0</v>
      </c>
      <c r="AO53" s="8"/>
      <c r="AP53" s="20"/>
      <c r="AQ53" s="20"/>
      <c r="AR53" s="20"/>
      <c r="AS53" s="20"/>
      <c r="AT53" s="20"/>
      <c r="AU53" s="20"/>
      <c r="AV53" s="20"/>
      <c r="AW53" s="21"/>
      <c r="AX53" s="21"/>
      <c r="AZ53" s="21"/>
    </row>
    <row r="54" spans="1:52" x14ac:dyDescent="0.25">
      <c r="A54" s="1">
        <v>53</v>
      </c>
      <c r="B54" s="1" t="s">
        <v>7</v>
      </c>
      <c r="C54" s="1">
        <v>4874</v>
      </c>
      <c r="D54" s="1" t="s">
        <v>10</v>
      </c>
      <c r="E54" s="1">
        <v>1</v>
      </c>
      <c r="F54" s="1">
        <v>0</v>
      </c>
      <c r="G54" s="1">
        <v>1</v>
      </c>
      <c r="H54" s="1">
        <v>0</v>
      </c>
      <c r="I54" s="1">
        <v>0</v>
      </c>
      <c r="J54" s="1">
        <v>1</v>
      </c>
      <c r="K54" s="1">
        <v>0</v>
      </c>
      <c r="L54" s="1">
        <v>0</v>
      </c>
      <c r="M54" s="1">
        <v>2</v>
      </c>
      <c r="N54" s="1">
        <v>0</v>
      </c>
      <c r="O54" s="1">
        <v>0</v>
      </c>
      <c r="P54" s="1">
        <v>0</v>
      </c>
      <c r="Q54" s="1">
        <v>0</v>
      </c>
      <c r="R54" s="9">
        <f t="shared" si="0"/>
        <v>0</v>
      </c>
      <c r="S54" s="1">
        <v>0</v>
      </c>
      <c r="T54" s="7" t="s">
        <v>21</v>
      </c>
      <c r="U54" s="7" t="s">
        <v>21</v>
      </c>
      <c r="V54" s="7" t="s">
        <v>21</v>
      </c>
      <c r="W54" s="7" t="s">
        <v>21</v>
      </c>
      <c r="X54" s="16">
        <v>157.48031496062993</v>
      </c>
      <c r="Y54" s="16">
        <v>6.7686726613010064</v>
      </c>
      <c r="Z54" s="16">
        <f>X54+Y54</f>
        <v>164.24898762193092</v>
      </c>
      <c r="AA54" s="1" t="s">
        <v>21</v>
      </c>
      <c r="AB54" s="12">
        <v>1.2310217480508822E-3</v>
      </c>
      <c r="AC54" s="9" t="s">
        <v>21</v>
      </c>
      <c r="AD54" s="9">
        <v>0</v>
      </c>
      <c r="AE54" s="14">
        <v>0.51633976200246201</v>
      </c>
      <c r="AF54" s="8">
        <v>0</v>
      </c>
      <c r="AG54" s="8">
        <f t="shared" si="10"/>
        <v>0.51633976200246201</v>
      </c>
      <c r="AH54" s="9">
        <v>0</v>
      </c>
      <c r="AI54" s="8">
        <v>1.9925097011622013</v>
      </c>
      <c r="AJ54" s="8">
        <v>0</v>
      </c>
      <c r="AK54" s="8">
        <v>0</v>
      </c>
      <c r="AL54" s="8">
        <v>0</v>
      </c>
      <c r="AM54" s="8">
        <f>AH54+AI54+AJ54+AK54+AL54</f>
        <v>1.9925097011622013</v>
      </c>
      <c r="AN54" s="8" t="s">
        <v>21</v>
      </c>
      <c r="AO54" s="8"/>
      <c r="AP54" s="20"/>
      <c r="AQ54" s="20"/>
      <c r="AR54" s="20"/>
      <c r="AS54" s="20"/>
      <c r="AT54" s="20"/>
      <c r="AU54" s="20"/>
      <c r="AV54" s="20"/>
      <c r="AW54" s="21"/>
      <c r="AX54" s="21"/>
      <c r="AZ54" s="21"/>
    </row>
    <row r="55" spans="1:52" x14ac:dyDescent="0.25">
      <c r="A55" s="1">
        <v>54</v>
      </c>
      <c r="B55" s="1" t="s">
        <v>11</v>
      </c>
      <c r="C55" s="1">
        <v>3000</v>
      </c>
      <c r="D55" s="1" t="s">
        <v>8</v>
      </c>
      <c r="E55" s="1">
        <v>0</v>
      </c>
      <c r="F55" s="1">
        <v>1</v>
      </c>
      <c r="G55" s="1">
        <v>1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1</v>
      </c>
      <c r="N55" s="1">
        <v>0</v>
      </c>
      <c r="O55" s="1">
        <v>0</v>
      </c>
      <c r="P55" s="1">
        <v>0</v>
      </c>
      <c r="Q55" s="1">
        <v>0</v>
      </c>
      <c r="R55" s="9">
        <f t="shared" si="0"/>
        <v>0</v>
      </c>
      <c r="S55" s="1">
        <v>1</v>
      </c>
      <c r="T55" s="7" t="s">
        <v>21</v>
      </c>
      <c r="U55" s="7" t="s">
        <v>21</v>
      </c>
      <c r="V55" s="7" t="s">
        <v>21</v>
      </c>
      <c r="W55" s="7" t="s">
        <v>21</v>
      </c>
      <c r="X55" s="16" t="s">
        <v>21</v>
      </c>
      <c r="Y55" s="16" t="s">
        <v>21</v>
      </c>
      <c r="Z55" s="16" t="s">
        <v>21</v>
      </c>
      <c r="AA55" s="18" t="s">
        <v>21</v>
      </c>
      <c r="AB55" s="12">
        <v>1.6666666666666668E-3</v>
      </c>
      <c r="AC55" s="9">
        <v>396</v>
      </c>
      <c r="AD55" s="9">
        <v>0</v>
      </c>
      <c r="AE55" s="13">
        <v>0</v>
      </c>
      <c r="AF55" s="8">
        <v>0</v>
      </c>
      <c r="AG55" s="8">
        <f t="shared" si="10"/>
        <v>0</v>
      </c>
      <c r="AH55" s="9">
        <v>0</v>
      </c>
      <c r="AI55" s="8">
        <v>0</v>
      </c>
      <c r="AJ55" s="8">
        <v>0</v>
      </c>
      <c r="AK55" s="8">
        <v>0</v>
      </c>
      <c r="AL55" s="8">
        <v>0</v>
      </c>
      <c r="AM55" s="8">
        <f>AH55+AI55+AJ55+AK55+AL55</f>
        <v>0</v>
      </c>
      <c r="AN55" s="8" t="s">
        <v>21</v>
      </c>
      <c r="AO55" s="8"/>
      <c r="AP55" s="20"/>
      <c r="AQ55" s="20"/>
      <c r="AR55" s="20"/>
      <c r="AS55" s="20"/>
      <c r="AT55" s="20"/>
      <c r="AU55" s="20"/>
      <c r="AV55" s="20"/>
      <c r="AW55" s="21"/>
      <c r="AX55" s="21"/>
      <c r="AZ55" s="21"/>
    </row>
    <row r="56" spans="1:52" x14ac:dyDescent="0.25">
      <c r="A56" s="1">
        <v>55</v>
      </c>
      <c r="B56" s="1" t="s">
        <v>11</v>
      </c>
      <c r="C56" s="1">
        <v>20000</v>
      </c>
      <c r="D56" s="1" t="s">
        <v>10</v>
      </c>
      <c r="E56" s="1">
        <v>0</v>
      </c>
      <c r="F56" s="1">
        <v>1</v>
      </c>
      <c r="G56" s="1">
        <v>1</v>
      </c>
      <c r="H56" s="1">
        <v>1</v>
      </c>
      <c r="I56" s="1">
        <v>1</v>
      </c>
      <c r="J56" s="1">
        <v>1</v>
      </c>
      <c r="K56" s="1">
        <v>1</v>
      </c>
      <c r="L56" s="1">
        <v>1</v>
      </c>
      <c r="M56" s="1">
        <v>6</v>
      </c>
      <c r="N56" s="1">
        <v>0</v>
      </c>
      <c r="O56" s="1">
        <v>0</v>
      </c>
      <c r="P56" s="1">
        <v>1</v>
      </c>
      <c r="Q56" s="1">
        <v>4000</v>
      </c>
      <c r="R56" s="9">
        <f t="shared" si="0"/>
        <v>20</v>
      </c>
      <c r="S56" s="1">
        <v>1</v>
      </c>
      <c r="T56" s="7" t="s">
        <v>21</v>
      </c>
      <c r="U56" s="7" t="s">
        <v>21</v>
      </c>
      <c r="V56" s="7" t="s">
        <v>21</v>
      </c>
      <c r="W56" s="7" t="s">
        <v>21</v>
      </c>
      <c r="X56" s="16">
        <v>275.5905511811024</v>
      </c>
      <c r="Y56" s="16">
        <v>131.72219522834649</v>
      </c>
      <c r="Z56" s="16">
        <f t="shared" ref="Z56:Z67" si="12">X56+Y56</f>
        <v>407.31274640944889</v>
      </c>
      <c r="AA56" s="1" t="s">
        <v>21</v>
      </c>
      <c r="AB56" s="12">
        <v>8.0000000000000004E-4</v>
      </c>
      <c r="AC56" s="9">
        <v>406.18394160583944</v>
      </c>
      <c r="AD56" s="9" t="s">
        <v>21</v>
      </c>
      <c r="AE56" s="14">
        <v>0.19579349999999998</v>
      </c>
      <c r="AF56" s="8">
        <v>0.66932681250000015</v>
      </c>
      <c r="AG56" s="8" t="s">
        <v>21</v>
      </c>
      <c r="AH56" s="9" t="s">
        <v>21</v>
      </c>
      <c r="AI56" s="8">
        <v>0.73571274803149622</v>
      </c>
      <c r="AJ56" s="8">
        <v>0.21393708204379566</v>
      </c>
      <c r="AK56" s="8" t="s">
        <v>21</v>
      </c>
      <c r="AL56" s="8" t="s">
        <v>21</v>
      </c>
      <c r="AM56" s="8" t="s">
        <v>21</v>
      </c>
      <c r="AN56" s="8" t="s">
        <v>21</v>
      </c>
      <c r="AO56" s="8"/>
      <c r="AP56" s="20"/>
      <c r="AQ56" s="20"/>
      <c r="AR56" s="20"/>
      <c r="AS56" s="20"/>
      <c r="AT56" s="20"/>
      <c r="AU56" s="20"/>
      <c r="AV56" s="20"/>
      <c r="AW56" s="21"/>
      <c r="AX56" s="21"/>
      <c r="AZ56" s="21"/>
    </row>
    <row r="57" spans="1:52" x14ac:dyDescent="0.25">
      <c r="A57" s="1">
        <v>56</v>
      </c>
      <c r="B57" s="1" t="s">
        <v>11</v>
      </c>
      <c r="C57" s="1">
        <v>5150</v>
      </c>
      <c r="D57" s="1" t="s">
        <v>22</v>
      </c>
      <c r="E57" s="1">
        <v>0</v>
      </c>
      <c r="F57" s="1">
        <v>1</v>
      </c>
      <c r="G57" s="1">
        <v>1</v>
      </c>
      <c r="H57" s="1">
        <v>1</v>
      </c>
      <c r="I57" s="1">
        <v>1</v>
      </c>
      <c r="J57" s="1">
        <v>1</v>
      </c>
      <c r="K57" s="1">
        <v>1</v>
      </c>
      <c r="L57" s="1">
        <v>1</v>
      </c>
      <c r="M57" s="1">
        <v>6</v>
      </c>
      <c r="N57" s="1">
        <v>0</v>
      </c>
      <c r="O57" s="1">
        <v>0</v>
      </c>
      <c r="P57" s="1">
        <v>1</v>
      </c>
      <c r="Q57" s="1">
        <v>400</v>
      </c>
      <c r="R57" s="9">
        <f t="shared" si="0"/>
        <v>7.7669902912621351</v>
      </c>
      <c r="S57" s="1">
        <v>1</v>
      </c>
      <c r="T57" s="7" t="s">
        <v>21</v>
      </c>
      <c r="U57" s="7" t="s">
        <v>21</v>
      </c>
      <c r="V57" s="7" t="s">
        <v>21</v>
      </c>
      <c r="W57" s="7" t="s">
        <v>21</v>
      </c>
      <c r="X57" s="16">
        <v>314.96062992125985</v>
      </c>
      <c r="Y57" s="16">
        <v>189.97962005962847</v>
      </c>
      <c r="Z57" s="16">
        <f t="shared" si="12"/>
        <v>504.94024998088832</v>
      </c>
      <c r="AA57" s="1" t="s">
        <v>21</v>
      </c>
      <c r="AB57" s="12">
        <v>1.5533980582524273E-3</v>
      </c>
      <c r="AC57" s="9">
        <v>456.95693430656934</v>
      </c>
      <c r="AD57" s="8">
        <v>1.7037810361165047</v>
      </c>
      <c r="AE57" s="14">
        <v>1.7340943689320392</v>
      </c>
      <c r="AF57" s="8">
        <v>0.70799999999999996</v>
      </c>
      <c r="AG57" s="8">
        <f t="shared" ref="AG57:AG59" si="13">AD57+AE57+AF57</f>
        <v>4.1458754050485442</v>
      </c>
      <c r="AH57" s="8">
        <v>34.618683739805832</v>
      </c>
      <c r="AI57" s="8">
        <v>5.7268344071554171</v>
      </c>
      <c r="AJ57" s="8">
        <v>3.9552062725533279</v>
      </c>
      <c r="AK57" s="8" t="s">
        <v>21</v>
      </c>
      <c r="AL57" s="8" t="s">
        <v>21</v>
      </c>
      <c r="AM57" s="8" t="s">
        <v>21</v>
      </c>
      <c r="AN57" s="8" t="s">
        <v>21</v>
      </c>
      <c r="AO57" s="8"/>
      <c r="AP57" s="20"/>
      <c r="AQ57" s="20"/>
      <c r="AR57" s="20"/>
      <c r="AS57" s="20"/>
      <c r="AT57" s="20"/>
      <c r="AU57" s="20"/>
      <c r="AV57" s="20"/>
      <c r="AW57" s="21"/>
      <c r="AX57" s="21"/>
      <c r="AZ57" s="21"/>
    </row>
    <row r="58" spans="1:52" x14ac:dyDescent="0.25">
      <c r="A58" s="1">
        <v>57</v>
      </c>
      <c r="B58" s="1" t="s">
        <v>11</v>
      </c>
      <c r="C58" s="1">
        <v>2000</v>
      </c>
      <c r="D58" s="1" t="s">
        <v>22</v>
      </c>
      <c r="E58" s="1">
        <v>0</v>
      </c>
      <c r="F58" s="1">
        <v>1</v>
      </c>
      <c r="G58" s="1">
        <v>0</v>
      </c>
      <c r="H58" s="1">
        <v>0</v>
      </c>
      <c r="I58" s="1">
        <v>0</v>
      </c>
      <c r="J58" s="1">
        <v>1</v>
      </c>
      <c r="K58" s="1">
        <v>0</v>
      </c>
      <c r="L58" s="1">
        <v>0</v>
      </c>
      <c r="M58" s="1">
        <v>1</v>
      </c>
      <c r="N58" s="1">
        <v>0</v>
      </c>
      <c r="O58" s="1">
        <v>0</v>
      </c>
      <c r="P58" s="1">
        <v>0</v>
      </c>
      <c r="Q58" s="1">
        <v>0</v>
      </c>
      <c r="R58" s="9">
        <f t="shared" si="0"/>
        <v>0</v>
      </c>
      <c r="S58" s="1">
        <v>1</v>
      </c>
      <c r="T58" s="7" t="s">
        <v>21</v>
      </c>
      <c r="U58" s="7" t="s">
        <v>21</v>
      </c>
      <c r="V58" s="7" t="s">
        <v>21</v>
      </c>
      <c r="W58" s="7" t="s">
        <v>21</v>
      </c>
      <c r="X58" s="16">
        <v>314.96062992125985</v>
      </c>
      <c r="Y58" s="16">
        <v>33.490366771653555</v>
      </c>
      <c r="Z58" s="16">
        <f t="shared" si="12"/>
        <v>348.45099669291341</v>
      </c>
      <c r="AA58" s="1" t="s">
        <v>21</v>
      </c>
      <c r="AB58" s="12">
        <v>1.5E-3</v>
      </c>
      <c r="AC58" s="9">
        <v>162.47357664233579</v>
      </c>
      <c r="AD58" s="9">
        <v>0</v>
      </c>
      <c r="AE58" s="14">
        <v>2.3262518999999999</v>
      </c>
      <c r="AF58" s="8">
        <v>0</v>
      </c>
      <c r="AG58" s="8">
        <f t="shared" si="13"/>
        <v>2.3262518999999999</v>
      </c>
      <c r="AH58" s="9">
        <v>0</v>
      </c>
      <c r="AI58" s="8">
        <v>7.4308457716535452</v>
      </c>
      <c r="AJ58" s="8">
        <v>0</v>
      </c>
      <c r="AK58" s="8">
        <v>0</v>
      </c>
      <c r="AL58" s="8">
        <v>0</v>
      </c>
      <c r="AM58" s="8">
        <f>AH58+AI58+AJ58+AK58+AL58</f>
        <v>7.4308457716535452</v>
      </c>
      <c r="AN58" s="8">
        <v>0</v>
      </c>
      <c r="AO58" s="8"/>
      <c r="AP58" s="20"/>
      <c r="AQ58" s="20"/>
      <c r="AR58" s="20"/>
      <c r="AS58" s="20"/>
      <c r="AT58" s="20"/>
      <c r="AU58" s="20"/>
      <c r="AV58" s="20"/>
      <c r="AW58" s="21"/>
      <c r="AX58" s="21"/>
      <c r="AZ58" s="21"/>
    </row>
    <row r="59" spans="1:52" x14ac:dyDescent="0.25">
      <c r="A59" s="1">
        <v>58</v>
      </c>
      <c r="B59" s="1" t="s">
        <v>12</v>
      </c>
      <c r="C59" s="1">
        <v>4000</v>
      </c>
      <c r="D59" s="1" t="s">
        <v>10</v>
      </c>
      <c r="E59" s="1">
        <v>1</v>
      </c>
      <c r="F59" s="1">
        <v>0</v>
      </c>
      <c r="G59" s="1">
        <v>0</v>
      </c>
      <c r="H59" s="1">
        <v>0</v>
      </c>
      <c r="I59" s="1">
        <v>1</v>
      </c>
      <c r="J59" s="1">
        <v>1</v>
      </c>
      <c r="K59" s="1">
        <v>0</v>
      </c>
      <c r="L59" s="1">
        <v>0</v>
      </c>
      <c r="M59" s="1">
        <v>2</v>
      </c>
      <c r="N59" s="1">
        <v>0</v>
      </c>
      <c r="O59" s="1">
        <v>0</v>
      </c>
      <c r="P59" s="1">
        <v>0</v>
      </c>
      <c r="Q59" s="1">
        <v>0</v>
      </c>
      <c r="R59" s="9">
        <f t="shared" si="0"/>
        <v>0</v>
      </c>
      <c r="S59" s="1">
        <v>1</v>
      </c>
      <c r="T59" s="7" t="s">
        <v>21</v>
      </c>
      <c r="U59" s="7">
        <v>9.0088235294117638</v>
      </c>
      <c r="V59" s="7" t="s">
        <v>21</v>
      </c>
      <c r="W59" s="7" t="s">
        <v>21</v>
      </c>
      <c r="X59" s="16">
        <v>314.96062992125985</v>
      </c>
      <c r="Y59" s="16">
        <v>13.999124527559056</v>
      </c>
      <c r="Z59" s="16">
        <f t="shared" si="12"/>
        <v>328.9597544488189</v>
      </c>
      <c r="AA59" s="1" t="s">
        <v>21</v>
      </c>
      <c r="AB59" s="12">
        <v>7.5000000000000002E-4</v>
      </c>
      <c r="AC59" s="9">
        <v>324.94715328467157</v>
      </c>
      <c r="AD59" s="8">
        <v>0.3168165</v>
      </c>
      <c r="AE59" s="14">
        <v>2.155335</v>
      </c>
      <c r="AF59" s="8">
        <v>0</v>
      </c>
      <c r="AG59" s="8">
        <f t="shared" si="13"/>
        <v>2.4721514999999998</v>
      </c>
      <c r="AH59" s="8">
        <v>4.3283240999999997</v>
      </c>
      <c r="AI59" s="8">
        <v>6.2986084251968517</v>
      </c>
      <c r="AJ59" s="8">
        <v>0</v>
      </c>
      <c r="AK59" s="8">
        <v>0</v>
      </c>
      <c r="AL59" s="8">
        <v>0</v>
      </c>
      <c r="AM59" s="8">
        <f>AH59+AI59+AJ59+AK59+AL59</f>
        <v>10.626932525196851</v>
      </c>
      <c r="AN59" s="8">
        <v>0</v>
      </c>
      <c r="AO59" s="8"/>
      <c r="AP59" s="20"/>
      <c r="AQ59" s="20"/>
      <c r="AR59" s="20"/>
      <c r="AS59" s="20"/>
      <c r="AT59" s="20"/>
      <c r="AU59" s="20"/>
      <c r="AV59" s="20"/>
      <c r="AW59" s="21"/>
      <c r="AX59" s="21"/>
      <c r="AZ59" s="21"/>
    </row>
    <row r="60" spans="1:52" x14ac:dyDescent="0.25">
      <c r="A60" s="1">
        <v>59</v>
      </c>
      <c r="B60" s="1" t="s">
        <v>11</v>
      </c>
      <c r="C60" s="1">
        <v>5000</v>
      </c>
      <c r="D60" s="1" t="s">
        <v>22</v>
      </c>
      <c r="E60" s="1">
        <v>0</v>
      </c>
      <c r="F60" s="1">
        <v>1</v>
      </c>
      <c r="G60" s="1">
        <v>1</v>
      </c>
      <c r="H60" s="1">
        <v>1</v>
      </c>
      <c r="I60" s="1">
        <v>1</v>
      </c>
      <c r="J60" s="1">
        <v>1</v>
      </c>
      <c r="K60" s="1">
        <v>1</v>
      </c>
      <c r="L60" s="1">
        <v>1</v>
      </c>
      <c r="M60" s="1">
        <v>6</v>
      </c>
      <c r="N60" s="1">
        <v>0</v>
      </c>
      <c r="O60" s="1">
        <v>0</v>
      </c>
      <c r="P60" s="1">
        <v>1</v>
      </c>
      <c r="Q60" s="1">
        <v>500</v>
      </c>
      <c r="R60" s="9">
        <f t="shared" si="0"/>
        <v>10</v>
      </c>
      <c r="S60" s="1">
        <v>0</v>
      </c>
      <c r="T60" s="7" t="s">
        <v>21</v>
      </c>
      <c r="U60" s="7" t="s">
        <v>21</v>
      </c>
      <c r="V60" s="7" t="s">
        <v>21</v>
      </c>
      <c r="W60" s="7" t="s">
        <v>21</v>
      </c>
      <c r="X60" s="16">
        <v>551.1811023622048</v>
      </c>
      <c r="Y60" s="16">
        <v>0</v>
      </c>
      <c r="Z60" s="16">
        <f t="shared" si="12"/>
        <v>551.1811023622048</v>
      </c>
      <c r="AA60" s="1" t="s">
        <v>21</v>
      </c>
      <c r="AB60" s="12">
        <v>2.3999999999999998E-3</v>
      </c>
      <c r="AC60" s="9" t="s">
        <v>21</v>
      </c>
      <c r="AD60" s="9" t="s">
        <v>21</v>
      </c>
      <c r="AE60" s="9" t="s">
        <v>21</v>
      </c>
      <c r="AF60" s="9" t="s">
        <v>21</v>
      </c>
      <c r="AG60" s="9" t="s">
        <v>21</v>
      </c>
      <c r="AH60" s="9" t="s">
        <v>21</v>
      </c>
      <c r="AI60" s="8" t="s">
        <v>21</v>
      </c>
      <c r="AJ60" s="8" t="s">
        <v>21</v>
      </c>
      <c r="AK60" s="8" t="s">
        <v>21</v>
      </c>
      <c r="AL60" s="8" t="s">
        <v>21</v>
      </c>
      <c r="AM60" s="8" t="s">
        <v>21</v>
      </c>
      <c r="AN60" s="8" t="s">
        <v>21</v>
      </c>
      <c r="AO60" s="8"/>
      <c r="AP60" s="20"/>
      <c r="AQ60" s="20"/>
      <c r="AR60" s="20"/>
      <c r="AS60" s="20"/>
      <c r="AT60" s="20"/>
      <c r="AU60" s="20"/>
      <c r="AV60" s="20"/>
      <c r="AW60" s="21"/>
      <c r="AX60" s="21"/>
      <c r="AZ60" s="21"/>
    </row>
    <row r="61" spans="1:52" x14ac:dyDescent="0.25">
      <c r="A61" s="1">
        <v>60</v>
      </c>
      <c r="B61" s="1" t="s">
        <v>11</v>
      </c>
      <c r="C61" s="1">
        <v>11000</v>
      </c>
      <c r="D61" s="1" t="s">
        <v>22</v>
      </c>
      <c r="E61" s="1">
        <v>0</v>
      </c>
      <c r="F61" s="1">
        <v>1</v>
      </c>
      <c r="G61" s="1">
        <v>1</v>
      </c>
      <c r="H61" s="1">
        <v>1</v>
      </c>
      <c r="I61" s="1">
        <v>1</v>
      </c>
      <c r="J61" s="1">
        <v>1</v>
      </c>
      <c r="K61" s="1">
        <v>0</v>
      </c>
      <c r="L61" s="1">
        <v>1</v>
      </c>
      <c r="M61" s="1">
        <v>5</v>
      </c>
      <c r="N61" s="1">
        <v>0</v>
      </c>
      <c r="O61" s="1">
        <v>0</v>
      </c>
      <c r="P61" s="1">
        <v>1</v>
      </c>
      <c r="Q61" s="1">
        <v>900</v>
      </c>
      <c r="R61" s="9">
        <f t="shared" si="0"/>
        <v>8.1818181818181817</v>
      </c>
      <c r="S61" s="1">
        <v>1</v>
      </c>
      <c r="T61" s="7" t="s">
        <v>21</v>
      </c>
      <c r="U61" s="7" t="s">
        <v>21</v>
      </c>
      <c r="V61" s="7" t="s">
        <v>21</v>
      </c>
      <c r="W61" s="7" t="s">
        <v>21</v>
      </c>
      <c r="X61" s="16">
        <v>275.5905511811024</v>
      </c>
      <c r="Y61" s="16">
        <v>548.93683163922685</v>
      </c>
      <c r="Z61" s="16">
        <f t="shared" si="12"/>
        <v>824.52738282032919</v>
      </c>
      <c r="AA61" s="1" t="s">
        <v>21</v>
      </c>
      <c r="AB61" s="12">
        <v>2.3636363636363638E-3</v>
      </c>
      <c r="AC61" s="9">
        <v>312.44918585064573</v>
      </c>
      <c r="AD61" s="8">
        <v>0.23863636363636365</v>
      </c>
      <c r="AE61" s="14">
        <v>2.0705236363636357</v>
      </c>
      <c r="AF61" s="8">
        <v>0</v>
      </c>
      <c r="AG61" s="8">
        <f>AD61+AE61+AF61</f>
        <v>2.3091599999999994</v>
      </c>
      <c r="AH61" s="8">
        <v>16.296920181818184</v>
      </c>
      <c r="AI61" s="8">
        <v>6.4076297780959202</v>
      </c>
      <c r="AJ61" s="8">
        <v>0</v>
      </c>
      <c r="AK61" s="8" t="s">
        <v>21</v>
      </c>
      <c r="AL61" s="8" t="s">
        <v>21</v>
      </c>
      <c r="AM61" s="8" t="s">
        <v>21</v>
      </c>
      <c r="AN61" s="8" t="s">
        <v>21</v>
      </c>
      <c r="AO61" s="8"/>
      <c r="AP61" s="20"/>
      <c r="AQ61" s="20"/>
      <c r="AR61" s="20"/>
      <c r="AS61" s="20"/>
      <c r="AT61" s="20"/>
      <c r="AU61" s="20"/>
      <c r="AV61" s="20"/>
      <c r="AW61" s="21"/>
      <c r="AX61" s="21"/>
      <c r="AZ61" s="21"/>
    </row>
    <row r="62" spans="1:52" x14ac:dyDescent="0.25">
      <c r="A62" s="1">
        <v>61</v>
      </c>
      <c r="B62" s="1" t="s">
        <v>11</v>
      </c>
      <c r="C62" s="1">
        <v>3500</v>
      </c>
      <c r="D62" s="1" t="s">
        <v>22</v>
      </c>
      <c r="E62" s="1">
        <v>0</v>
      </c>
      <c r="F62" s="1">
        <v>1</v>
      </c>
      <c r="G62" s="1">
        <v>1</v>
      </c>
      <c r="H62" s="1">
        <v>1</v>
      </c>
      <c r="I62" s="1">
        <v>1</v>
      </c>
      <c r="J62" s="1">
        <v>1</v>
      </c>
      <c r="K62" s="1">
        <v>0</v>
      </c>
      <c r="L62" s="1">
        <v>1</v>
      </c>
      <c r="M62" s="1">
        <v>5</v>
      </c>
      <c r="N62" s="1">
        <v>0</v>
      </c>
      <c r="O62" s="1">
        <v>0</v>
      </c>
      <c r="P62" s="1">
        <v>1</v>
      </c>
      <c r="Q62" s="1">
        <v>23</v>
      </c>
      <c r="R62" s="9">
        <f t="shared" si="0"/>
        <v>0.65714285714285714</v>
      </c>
      <c r="S62" s="1">
        <v>1</v>
      </c>
      <c r="T62" s="7" t="s">
        <v>21</v>
      </c>
      <c r="U62" s="7" t="s">
        <v>21</v>
      </c>
      <c r="V62" s="7" t="s">
        <v>21</v>
      </c>
      <c r="W62" s="7" t="s">
        <v>21</v>
      </c>
      <c r="X62" s="16">
        <v>433.07086614173232</v>
      </c>
      <c r="Y62" s="16">
        <v>56.133913565804285</v>
      </c>
      <c r="Z62" s="16">
        <f t="shared" si="12"/>
        <v>489.2047797075366</v>
      </c>
      <c r="AA62" s="1" t="s">
        <v>21</v>
      </c>
      <c r="AB62" s="12">
        <v>1.2E-2</v>
      </c>
      <c r="AC62" s="9">
        <v>148.93411192214114</v>
      </c>
      <c r="AD62" s="9" t="s">
        <v>21</v>
      </c>
      <c r="AE62" s="14">
        <v>2.9240447999999999</v>
      </c>
      <c r="AF62" s="8">
        <v>0</v>
      </c>
      <c r="AG62" s="8" t="s">
        <v>21</v>
      </c>
      <c r="AH62" s="9">
        <v>0</v>
      </c>
      <c r="AI62" s="8">
        <v>10.242432000000001</v>
      </c>
      <c r="AJ62" s="8">
        <v>0</v>
      </c>
      <c r="AK62" s="8">
        <v>48.366062715328482</v>
      </c>
      <c r="AL62" s="8">
        <v>0</v>
      </c>
      <c r="AM62" s="8">
        <f t="shared" ref="AM62:AM69" si="14">AH62+AI62+AJ62+AK62+AL62</f>
        <v>58.608494715328483</v>
      </c>
      <c r="AN62" s="8" t="s">
        <v>21</v>
      </c>
      <c r="AO62" s="8"/>
      <c r="AP62" s="20"/>
      <c r="AQ62" s="20"/>
      <c r="AR62" s="20"/>
      <c r="AS62" s="20"/>
      <c r="AT62" s="20"/>
      <c r="AU62" s="20"/>
      <c r="AV62" s="20"/>
      <c r="AW62" s="21"/>
      <c r="AX62" s="21"/>
      <c r="AZ62" s="21"/>
    </row>
    <row r="63" spans="1:52" x14ac:dyDescent="0.25">
      <c r="A63" s="1">
        <v>62</v>
      </c>
      <c r="B63" s="1" t="s">
        <v>12</v>
      </c>
      <c r="C63" s="1">
        <v>2700</v>
      </c>
      <c r="D63" s="1" t="s">
        <v>10</v>
      </c>
      <c r="E63" s="1">
        <v>1</v>
      </c>
      <c r="F63" s="1">
        <v>0</v>
      </c>
      <c r="G63" s="1">
        <v>0</v>
      </c>
      <c r="H63" s="1">
        <v>0</v>
      </c>
      <c r="I63" s="1">
        <v>1</v>
      </c>
      <c r="J63" s="1">
        <v>1</v>
      </c>
      <c r="K63" s="1">
        <v>0</v>
      </c>
      <c r="L63" s="1">
        <v>0</v>
      </c>
      <c r="M63" s="1">
        <v>2</v>
      </c>
      <c r="N63" s="1">
        <v>0</v>
      </c>
      <c r="O63" s="1">
        <v>0</v>
      </c>
      <c r="P63" s="1">
        <v>0</v>
      </c>
      <c r="Q63" s="1">
        <v>0</v>
      </c>
      <c r="R63" s="9">
        <f t="shared" si="0"/>
        <v>0</v>
      </c>
      <c r="S63" s="1">
        <v>0</v>
      </c>
      <c r="T63" s="7" t="s">
        <v>21</v>
      </c>
      <c r="U63" s="7">
        <v>6.8214960058097311</v>
      </c>
      <c r="V63" s="7" t="s">
        <v>21</v>
      </c>
      <c r="W63" s="7" t="s">
        <v>21</v>
      </c>
      <c r="X63" s="16">
        <v>251.96850393700788</v>
      </c>
      <c r="Y63" s="16">
        <v>8.8738869641294844</v>
      </c>
      <c r="Z63" s="16">
        <f t="shared" si="12"/>
        <v>260.84239090113738</v>
      </c>
      <c r="AA63" s="1" t="s">
        <v>21</v>
      </c>
      <c r="AB63" s="12">
        <v>3.7037037037037035E-4</v>
      </c>
      <c r="AC63" s="9">
        <v>216.63143552311433</v>
      </c>
      <c r="AD63" s="8">
        <v>0.42948888888888886</v>
      </c>
      <c r="AE63" s="14">
        <v>0.28693466666666662</v>
      </c>
      <c r="AF63" s="8">
        <v>0</v>
      </c>
      <c r="AG63" s="8">
        <f t="shared" ref="AG63:AG121" si="15">AD63+AE63+AF63</f>
        <v>0.71642355555555548</v>
      </c>
      <c r="AH63" s="8">
        <v>6.808454666666667</v>
      </c>
      <c r="AI63" s="8">
        <v>0.96766439195100618</v>
      </c>
      <c r="AJ63" s="8">
        <v>0</v>
      </c>
      <c r="AK63" s="8">
        <v>0</v>
      </c>
      <c r="AL63" s="8">
        <v>0</v>
      </c>
      <c r="AM63" s="8">
        <f t="shared" si="14"/>
        <v>7.7761190586176729</v>
      </c>
      <c r="AN63" s="8">
        <v>0</v>
      </c>
      <c r="AO63" s="8"/>
      <c r="AP63" s="20"/>
      <c r="AQ63" s="20"/>
      <c r="AR63" s="20"/>
      <c r="AS63" s="20"/>
      <c r="AT63" s="20"/>
      <c r="AU63" s="20"/>
      <c r="AV63" s="20"/>
      <c r="AW63" s="21"/>
      <c r="AX63" s="21"/>
      <c r="AZ63" s="21"/>
    </row>
    <row r="64" spans="1:52" x14ac:dyDescent="0.25">
      <c r="A64" s="1">
        <v>63</v>
      </c>
      <c r="B64" s="1" t="s">
        <v>11</v>
      </c>
      <c r="C64" s="1">
        <v>3800</v>
      </c>
      <c r="D64" s="1" t="s">
        <v>22</v>
      </c>
      <c r="E64" s="1">
        <v>1</v>
      </c>
      <c r="F64" s="1">
        <v>0</v>
      </c>
      <c r="G64" s="1">
        <v>0</v>
      </c>
      <c r="H64" s="1">
        <v>0</v>
      </c>
      <c r="I64" s="1">
        <v>0</v>
      </c>
      <c r="J64" s="1">
        <v>1</v>
      </c>
      <c r="K64" s="1">
        <v>0</v>
      </c>
      <c r="L64" s="1">
        <v>0</v>
      </c>
      <c r="M64" s="1">
        <v>1</v>
      </c>
      <c r="N64" s="1">
        <v>0</v>
      </c>
      <c r="O64" s="1">
        <v>0</v>
      </c>
      <c r="P64" s="1">
        <v>0</v>
      </c>
      <c r="Q64" s="1">
        <v>0</v>
      </c>
      <c r="R64" s="9">
        <f t="shared" si="0"/>
        <v>0</v>
      </c>
      <c r="S64" s="1">
        <v>0</v>
      </c>
      <c r="T64" s="9">
        <v>12.643962848297212</v>
      </c>
      <c r="U64" s="7">
        <v>1.2643962848297214</v>
      </c>
      <c r="V64" s="7">
        <v>5.2683178534571722</v>
      </c>
      <c r="W64" s="7" t="s">
        <v>21</v>
      </c>
      <c r="X64" s="16">
        <v>354.33070866141736</v>
      </c>
      <c r="Y64" s="16">
        <v>3.100611893907999</v>
      </c>
      <c r="Z64" s="16">
        <f t="shared" si="12"/>
        <v>357.43132055532539</v>
      </c>
      <c r="AA64" s="1" t="s">
        <v>21</v>
      </c>
      <c r="AB64" s="12">
        <v>1.0526315789473684E-3</v>
      </c>
      <c r="AC64" s="9">
        <v>203.09197080291972</v>
      </c>
      <c r="AD64" s="9">
        <v>0</v>
      </c>
      <c r="AE64" s="14">
        <v>0.25666421052631583</v>
      </c>
      <c r="AF64" s="8">
        <v>0</v>
      </c>
      <c r="AG64" s="8">
        <f t="shared" si="15"/>
        <v>0.25666421052631583</v>
      </c>
      <c r="AH64" s="9">
        <v>0</v>
      </c>
      <c r="AI64" s="8">
        <v>0.89978541234977216</v>
      </c>
      <c r="AJ64" s="8">
        <v>0</v>
      </c>
      <c r="AK64" s="8">
        <v>0</v>
      </c>
      <c r="AL64" s="8">
        <v>0</v>
      </c>
      <c r="AM64" s="8">
        <f t="shared" si="14"/>
        <v>0.89978541234977216</v>
      </c>
      <c r="AN64" s="8">
        <v>0</v>
      </c>
      <c r="AO64" s="8"/>
      <c r="AP64" s="20"/>
      <c r="AQ64" s="20"/>
      <c r="AR64" s="20"/>
      <c r="AS64" s="20"/>
      <c r="AT64" s="20"/>
      <c r="AU64" s="20"/>
      <c r="AV64" s="20"/>
      <c r="AW64" s="21"/>
      <c r="AX64" s="21"/>
      <c r="AZ64" s="21"/>
    </row>
    <row r="65" spans="1:52" x14ac:dyDescent="0.25">
      <c r="A65" s="1">
        <v>64</v>
      </c>
      <c r="B65" s="1" t="s">
        <v>11</v>
      </c>
      <c r="C65" s="1">
        <v>1776</v>
      </c>
      <c r="D65" s="1" t="s">
        <v>22</v>
      </c>
      <c r="E65" s="1">
        <v>0</v>
      </c>
      <c r="F65" s="1">
        <v>1</v>
      </c>
      <c r="G65" s="1">
        <v>1</v>
      </c>
      <c r="H65" s="1">
        <v>0</v>
      </c>
      <c r="I65" s="1">
        <v>0</v>
      </c>
      <c r="J65" s="1">
        <v>0</v>
      </c>
      <c r="K65" s="1">
        <v>1</v>
      </c>
      <c r="L65" s="1">
        <v>1</v>
      </c>
      <c r="M65" s="1">
        <v>3</v>
      </c>
      <c r="N65" s="1">
        <v>1</v>
      </c>
      <c r="O65" s="1">
        <v>0</v>
      </c>
      <c r="P65" s="1">
        <v>0</v>
      </c>
      <c r="Q65" s="1">
        <v>0</v>
      </c>
      <c r="R65" s="9">
        <f t="shared" si="0"/>
        <v>0</v>
      </c>
      <c r="S65" s="1">
        <v>1</v>
      </c>
      <c r="T65" s="9">
        <v>450.89206853912731</v>
      </c>
      <c r="U65" s="7">
        <v>450.89206853912731</v>
      </c>
      <c r="V65" s="7" t="s">
        <v>21</v>
      </c>
      <c r="W65" s="7">
        <v>270.5352411234764</v>
      </c>
      <c r="X65" s="16">
        <v>354.33070866141736</v>
      </c>
      <c r="Y65" s="16">
        <v>55.556924345605459</v>
      </c>
      <c r="Z65" s="16">
        <f t="shared" si="12"/>
        <v>409.88763300702283</v>
      </c>
      <c r="AA65" s="18">
        <f>W65/Z65</f>
        <v>0.66002294126019945</v>
      </c>
      <c r="AB65" s="12">
        <v>2.9842342342342343E-2</v>
      </c>
      <c r="AC65" s="9">
        <v>337.20931001239506</v>
      </c>
      <c r="AD65" s="9">
        <v>0</v>
      </c>
      <c r="AE65" s="13">
        <v>0</v>
      </c>
      <c r="AF65" s="8">
        <v>2.3649070945945945</v>
      </c>
      <c r="AG65" s="8">
        <f t="shared" si="15"/>
        <v>2.3649070945945945</v>
      </c>
      <c r="AH65" s="9">
        <v>0</v>
      </c>
      <c r="AI65" s="8">
        <v>0</v>
      </c>
      <c r="AJ65" s="8">
        <v>14.569561833366217</v>
      </c>
      <c r="AK65" s="8">
        <v>0</v>
      </c>
      <c r="AL65" s="8">
        <v>0</v>
      </c>
      <c r="AM65" s="8">
        <f t="shared" si="14"/>
        <v>14.569561833366217</v>
      </c>
      <c r="AN65" s="8">
        <v>442.84478682185841</v>
      </c>
      <c r="AO65" s="8"/>
      <c r="AP65" s="20"/>
      <c r="AQ65" s="20"/>
      <c r="AR65" s="20"/>
      <c r="AS65" s="20"/>
      <c r="AT65" s="20"/>
      <c r="AU65" s="20"/>
      <c r="AV65" s="20"/>
      <c r="AW65" s="21"/>
      <c r="AX65" s="21"/>
      <c r="AZ65" s="21"/>
    </row>
    <row r="66" spans="1:52" x14ac:dyDescent="0.25">
      <c r="A66" s="1">
        <v>65</v>
      </c>
      <c r="B66" s="1" t="s">
        <v>11</v>
      </c>
      <c r="C66" s="1">
        <v>1620</v>
      </c>
      <c r="D66" s="1" t="s">
        <v>22</v>
      </c>
      <c r="E66" s="1">
        <v>1</v>
      </c>
      <c r="F66" s="1">
        <v>0</v>
      </c>
      <c r="G66" s="1">
        <v>0</v>
      </c>
      <c r="H66" s="1">
        <v>1</v>
      </c>
      <c r="I66" s="1">
        <v>0</v>
      </c>
      <c r="J66" s="1">
        <v>0</v>
      </c>
      <c r="K66" s="1">
        <v>1</v>
      </c>
      <c r="L66" s="1">
        <v>0</v>
      </c>
      <c r="M66" s="1">
        <v>2</v>
      </c>
      <c r="N66" s="1">
        <v>0</v>
      </c>
      <c r="O66" s="1">
        <v>0</v>
      </c>
      <c r="P66" s="1">
        <v>0</v>
      </c>
      <c r="Q66" s="1">
        <v>408</v>
      </c>
      <c r="R66" s="9">
        <f t="shared" si="0"/>
        <v>25.185185185185183</v>
      </c>
      <c r="S66" s="1">
        <v>1</v>
      </c>
      <c r="T66" s="9">
        <v>9.8862260953764221</v>
      </c>
      <c r="U66" s="7">
        <v>2.9658678286129265</v>
      </c>
      <c r="V66" s="7">
        <v>2.7187121762285158</v>
      </c>
      <c r="W66" s="7" t="s">
        <v>21</v>
      </c>
      <c r="X66" s="16">
        <v>275.5905511811024</v>
      </c>
      <c r="Y66" s="16">
        <v>14.001574803149605</v>
      </c>
      <c r="Z66" s="16">
        <f t="shared" si="12"/>
        <v>289.59212598425199</v>
      </c>
      <c r="AA66" s="1" t="s">
        <v>21</v>
      </c>
      <c r="AB66" s="12">
        <v>1.2345679012345679E-3</v>
      </c>
      <c r="AC66" s="9">
        <v>203.09197080291972</v>
      </c>
      <c r="AD66" s="9">
        <v>0</v>
      </c>
      <c r="AE66" s="13">
        <v>0</v>
      </c>
      <c r="AF66" s="8">
        <v>0.39872685185185186</v>
      </c>
      <c r="AG66" s="8">
        <f t="shared" si="15"/>
        <v>0.39872685185185186</v>
      </c>
      <c r="AH66" s="9">
        <v>0</v>
      </c>
      <c r="AI66" s="8">
        <v>0</v>
      </c>
      <c r="AJ66" s="8">
        <v>0</v>
      </c>
      <c r="AK66" s="8">
        <v>0</v>
      </c>
      <c r="AL66" s="8">
        <v>0</v>
      </c>
      <c r="AM66" s="8">
        <f t="shared" si="14"/>
        <v>0</v>
      </c>
      <c r="AN66" s="8">
        <v>0</v>
      </c>
      <c r="AO66" s="8"/>
      <c r="AP66" s="20"/>
      <c r="AQ66" s="20"/>
      <c r="AR66" s="20"/>
      <c r="AS66" s="20"/>
      <c r="AT66" s="20"/>
      <c r="AU66" s="20"/>
      <c r="AV66" s="20"/>
      <c r="AW66" s="21"/>
      <c r="AX66" s="21"/>
      <c r="AZ66" s="21"/>
    </row>
    <row r="67" spans="1:52" x14ac:dyDescent="0.25">
      <c r="A67" s="1">
        <v>66</v>
      </c>
      <c r="B67" s="1" t="s">
        <v>11</v>
      </c>
      <c r="C67" s="1">
        <v>7200</v>
      </c>
      <c r="D67" s="1" t="s">
        <v>22</v>
      </c>
      <c r="E67" s="1">
        <v>1</v>
      </c>
      <c r="F67" s="1">
        <v>0</v>
      </c>
      <c r="G67" s="1">
        <v>0</v>
      </c>
      <c r="H67" s="1">
        <v>0</v>
      </c>
      <c r="I67" s="1">
        <v>0</v>
      </c>
      <c r="J67" s="1">
        <v>1</v>
      </c>
      <c r="K67" s="1">
        <v>0</v>
      </c>
      <c r="L67" s="1">
        <v>0</v>
      </c>
      <c r="M67" s="1">
        <v>1</v>
      </c>
      <c r="N67" s="1">
        <v>0</v>
      </c>
      <c r="O67" s="1">
        <v>0</v>
      </c>
      <c r="P67" s="1">
        <v>0</v>
      </c>
      <c r="Q67" s="1">
        <v>0</v>
      </c>
      <c r="R67" s="9">
        <f t="shared" ref="R67:R130" si="16">Q67/C67*100</f>
        <v>0</v>
      </c>
      <c r="S67" s="1">
        <v>0</v>
      </c>
      <c r="T67" s="9">
        <v>6.6732026143790844</v>
      </c>
      <c r="U67" s="7">
        <v>2.2244008714596948</v>
      </c>
      <c r="V67" s="7">
        <v>3.3366013071895422</v>
      </c>
      <c r="W67" s="7" t="s">
        <v>21</v>
      </c>
      <c r="X67" s="16">
        <v>393.70078740157481</v>
      </c>
      <c r="Y67" s="16">
        <v>8.9662584645669305</v>
      </c>
      <c r="Z67" s="16">
        <f t="shared" si="12"/>
        <v>402.66704586614173</v>
      </c>
      <c r="AA67" s="1" t="s">
        <v>21</v>
      </c>
      <c r="AB67" s="12">
        <v>9.7222222222222219E-4</v>
      </c>
      <c r="AC67" s="9">
        <v>233.55576642335771</v>
      </c>
      <c r="AD67" s="9" t="s">
        <v>21</v>
      </c>
      <c r="AE67" s="14">
        <v>0.70930416666666662</v>
      </c>
      <c r="AF67" s="8">
        <v>0</v>
      </c>
      <c r="AG67" s="8" t="s">
        <v>21</v>
      </c>
      <c r="AH67" s="9">
        <v>0</v>
      </c>
      <c r="AI67" s="8">
        <v>2.1294061679790026</v>
      </c>
      <c r="AJ67" s="8">
        <v>0</v>
      </c>
      <c r="AK67" s="8">
        <v>0</v>
      </c>
      <c r="AL67" s="8">
        <v>0</v>
      </c>
      <c r="AM67" s="8">
        <f t="shared" si="14"/>
        <v>2.1294061679790026</v>
      </c>
      <c r="AN67" s="8">
        <v>0</v>
      </c>
      <c r="AO67" s="8"/>
      <c r="AP67" s="20"/>
      <c r="AQ67" s="20"/>
      <c r="AR67" s="20"/>
      <c r="AS67" s="20"/>
      <c r="AT67" s="20"/>
      <c r="AU67" s="20"/>
      <c r="AV67" s="20"/>
      <c r="AW67" s="21"/>
      <c r="AX67" s="21"/>
      <c r="AZ67" s="21"/>
    </row>
    <row r="68" spans="1:52" x14ac:dyDescent="0.25">
      <c r="A68" s="1">
        <v>67</v>
      </c>
      <c r="B68" s="1" t="s">
        <v>11</v>
      </c>
      <c r="C68" s="1">
        <v>700</v>
      </c>
      <c r="D68" s="1" t="s">
        <v>22</v>
      </c>
      <c r="E68" s="1">
        <v>0</v>
      </c>
      <c r="F68" s="1">
        <v>0</v>
      </c>
      <c r="G68" s="1">
        <v>1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1</v>
      </c>
      <c r="N68" s="1">
        <v>0</v>
      </c>
      <c r="O68" s="1">
        <v>0</v>
      </c>
      <c r="P68" s="1">
        <v>0</v>
      </c>
      <c r="Q68" s="1">
        <v>0</v>
      </c>
      <c r="R68" s="9">
        <f t="shared" si="16"/>
        <v>0</v>
      </c>
      <c r="S68" s="1">
        <v>0</v>
      </c>
      <c r="T68" s="7" t="s">
        <v>21</v>
      </c>
      <c r="U68" s="7" t="s">
        <v>21</v>
      </c>
      <c r="V68" s="7" t="s">
        <v>21</v>
      </c>
      <c r="W68" s="7" t="s">
        <v>21</v>
      </c>
      <c r="X68" s="16" t="s">
        <v>21</v>
      </c>
      <c r="Y68" s="16" t="s">
        <v>21</v>
      </c>
      <c r="Z68" s="16" t="s">
        <v>21</v>
      </c>
      <c r="AA68" s="18" t="s">
        <v>21</v>
      </c>
      <c r="AB68" s="12">
        <v>5.7142857142857143E-3</v>
      </c>
      <c r="AC68" s="9">
        <v>528.03912408759129</v>
      </c>
      <c r="AD68" s="9">
        <v>0</v>
      </c>
      <c r="AE68" s="13">
        <v>0</v>
      </c>
      <c r="AF68" s="8">
        <v>0</v>
      </c>
      <c r="AG68" s="8">
        <f t="shared" si="15"/>
        <v>0</v>
      </c>
      <c r="AH68" s="9">
        <v>0</v>
      </c>
      <c r="AI68" s="8">
        <v>0</v>
      </c>
      <c r="AJ68" s="8">
        <v>0</v>
      </c>
      <c r="AK68" s="8">
        <v>0</v>
      </c>
      <c r="AL68" s="8">
        <v>0</v>
      </c>
      <c r="AM68" s="8">
        <f t="shared" si="14"/>
        <v>0</v>
      </c>
      <c r="AN68" s="8" t="s">
        <v>21</v>
      </c>
      <c r="AO68" s="8"/>
      <c r="AP68" s="20"/>
      <c r="AQ68" s="20"/>
      <c r="AR68" s="20"/>
      <c r="AS68" s="20"/>
      <c r="AT68" s="20"/>
      <c r="AU68" s="20"/>
      <c r="AV68" s="20"/>
      <c r="AW68" s="21"/>
      <c r="AX68" s="21"/>
      <c r="AZ68" s="21"/>
    </row>
    <row r="69" spans="1:52" x14ac:dyDescent="0.25">
      <c r="A69" s="1">
        <v>68</v>
      </c>
      <c r="B69" s="1" t="s">
        <v>11</v>
      </c>
      <c r="C69" s="1">
        <v>24000</v>
      </c>
      <c r="D69" s="1" t="s">
        <v>10</v>
      </c>
      <c r="E69" s="1">
        <v>1</v>
      </c>
      <c r="F69" s="1">
        <v>1</v>
      </c>
      <c r="G69" s="1">
        <v>0</v>
      </c>
      <c r="H69" s="1">
        <v>0</v>
      </c>
      <c r="I69" s="1">
        <v>1</v>
      </c>
      <c r="J69" s="1">
        <v>1</v>
      </c>
      <c r="K69" s="1">
        <v>0</v>
      </c>
      <c r="L69" s="1">
        <v>0</v>
      </c>
      <c r="M69" s="1">
        <v>2</v>
      </c>
      <c r="N69" s="1">
        <v>0</v>
      </c>
      <c r="O69" s="1">
        <v>0</v>
      </c>
      <c r="P69" s="1">
        <v>0</v>
      </c>
      <c r="Q69" s="1">
        <v>0</v>
      </c>
      <c r="R69" s="9">
        <f t="shared" si="16"/>
        <v>0</v>
      </c>
      <c r="S69" s="1">
        <v>1</v>
      </c>
      <c r="T69" s="7" t="s">
        <v>21</v>
      </c>
      <c r="U69" s="7" t="s">
        <v>21</v>
      </c>
      <c r="V69" s="7" t="s">
        <v>21</v>
      </c>
      <c r="W69" s="7" t="s">
        <v>21</v>
      </c>
      <c r="X69" s="16">
        <v>157.48031496062993</v>
      </c>
      <c r="Y69" s="16">
        <v>17.546598523622045</v>
      </c>
      <c r="Z69" s="16">
        <f>X69+Y69</f>
        <v>175.02691348425196</v>
      </c>
      <c r="AA69" s="1" t="s">
        <v>21</v>
      </c>
      <c r="AB69" s="12">
        <v>1.0416666666666667E-3</v>
      </c>
      <c r="AC69" s="9">
        <v>194.96829197080294</v>
      </c>
      <c r="AD69" s="8">
        <v>0.23574109999999995</v>
      </c>
      <c r="AE69" s="14">
        <v>0.44000249999999996</v>
      </c>
      <c r="AF69" s="8">
        <v>0</v>
      </c>
      <c r="AG69" s="8">
        <f t="shared" si="15"/>
        <v>0.67574359999999989</v>
      </c>
      <c r="AH69" s="8">
        <v>4.8626128500000005</v>
      </c>
      <c r="AI69" s="8">
        <v>1.7484466535433076</v>
      </c>
      <c r="AJ69" s="8">
        <v>0</v>
      </c>
      <c r="AK69" s="8">
        <v>0</v>
      </c>
      <c r="AL69" s="8">
        <v>0</v>
      </c>
      <c r="AM69" s="8">
        <f t="shared" si="14"/>
        <v>6.6110595035433084</v>
      </c>
      <c r="AN69" s="8">
        <v>0</v>
      </c>
      <c r="AO69" s="8"/>
      <c r="AP69" s="20"/>
      <c r="AQ69" s="20"/>
      <c r="AR69" s="20"/>
      <c r="AS69" s="20"/>
      <c r="AT69" s="20"/>
      <c r="AU69" s="20"/>
      <c r="AV69" s="20"/>
      <c r="AW69" s="21"/>
      <c r="AX69" s="21"/>
      <c r="AZ69" s="21"/>
    </row>
    <row r="70" spans="1:52" x14ac:dyDescent="0.25">
      <c r="A70" s="1">
        <v>69</v>
      </c>
      <c r="B70" s="1" t="s">
        <v>13</v>
      </c>
      <c r="C70" s="1">
        <v>2500</v>
      </c>
      <c r="D70" s="1" t="s">
        <v>14</v>
      </c>
      <c r="E70" s="1">
        <v>1</v>
      </c>
      <c r="F70" s="1">
        <v>1</v>
      </c>
      <c r="G70" s="1">
        <v>1</v>
      </c>
      <c r="H70" s="1">
        <v>1</v>
      </c>
      <c r="I70" s="1">
        <v>1</v>
      </c>
      <c r="J70" s="1">
        <v>1</v>
      </c>
      <c r="K70" s="1">
        <v>0</v>
      </c>
      <c r="L70" s="1">
        <v>1</v>
      </c>
      <c r="M70" s="1">
        <v>5</v>
      </c>
      <c r="N70" s="1">
        <v>0</v>
      </c>
      <c r="O70" s="1">
        <v>0</v>
      </c>
      <c r="P70" s="1">
        <v>1</v>
      </c>
      <c r="Q70" s="1">
        <v>500</v>
      </c>
      <c r="R70" s="9">
        <f t="shared" si="16"/>
        <v>20</v>
      </c>
      <c r="S70" s="1">
        <v>1</v>
      </c>
      <c r="T70" s="7" t="s">
        <v>21</v>
      </c>
      <c r="U70" s="7" t="s">
        <v>21</v>
      </c>
      <c r="V70" s="7" t="s">
        <v>21</v>
      </c>
      <c r="W70" s="7" t="s">
        <v>21</v>
      </c>
      <c r="X70" s="16">
        <v>236.22047244094489</v>
      </c>
      <c r="Y70" s="16">
        <v>128.67055200000001</v>
      </c>
      <c r="Z70" s="16">
        <f>X70+Y70</f>
        <v>364.89102444094488</v>
      </c>
      <c r="AA70" s="1" t="s">
        <v>21</v>
      </c>
      <c r="AB70" s="12">
        <v>4.0000000000000001E-3</v>
      </c>
      <c r="AC70" s="9">
        <v>146.2262189781022</v>
      </c>
      <c r="AD70" s="8">
        <v>2.9592191999999997</v>
      </c>
      <c r="AE70" s="14">
        <v>3.6680447999999997</v>
      </c>
      <c r="AF70" s="8">
        <v>0</v>
      </c>
      <c r="AG70" s="8">
        <f t="shared" si="15"/>
        <v>6.6272639999999994</v>
      </c>
      <c r="AH70" s="8">
        <v>62.584221599999999</v>
      </c>
      <c r="AI70" s="8">
        <v>12.467002204724411</v>
      </c>
      <c r="AJ70" s="8">
        <v>36.096754522627741</v>
      </c>
      <c r="AK70" s="8" t="s">
        <v>21</v>
      </c>
      <c r="AL70" s="8" t="s">
        <v>21</v>
      </c>
      <c r="AM70" s="8" t="s">
        <v>21</v>
      </c>
      <c r="AN70" s="8" t="s">
        <v>21</v>
      </c>
      <c r="AO70" s="8"/>
      <c r="AP70" s="20"/>
      <c r="AQ70" s="20"/>
      <c r="AR70" s="20"/>
      <c r="AS70" s="20"/>
      <c r="AT70" s="20"/>
      <c r="AU70" s="20"/>
      <c r="AV70" s="20"/>
      <c r="AW70" s="21"/>
      <c r="AX70" s="21"/>
      <c r="AZ70" s="21"/>
    </row>
    <row r="71" spans="1:52" x14ac:dyDescent="0.25">
      <c r="A71" s="1">
        <v>70</v>
      </c>
      <c r="B71" s="1" t="s">
        <v>13</v>
      </c>
      <c r="C71" s="1">
        <v>5400</v>
      </c>
      <c r="D71" s="1" t="s">
        <v>8</v>
      </c>
      <c r="E71" s="1">
        <v>1</v>
      </c>
      <c r="F71" s="1">
        <v>0</v>
      </c>
      <c r="G71" s="1">
        <v>1</v>
      </c>
      <c r="H71" s="1">
        <v>0</v>
      </c>
      <c r="I71" s="1">
        <v>0</v>
      </c>
      <c r="J71" s="1">
        <v>1</v>
      </c>
      <c r="K71" s="1">
        <v>0</v>
      </c>
      <c r="L71" s="1">
        <v>0</v>
      </c>
      <c r="M71" s="1">
        <v>2</v>
      </c>
      <c r="N71" s="1">
        <v>0</v>
      </c>
      <c r="O71" s="1">
        <v>0</v>
      </c>
      <c r="P71" s="1">
        <v>0</v>
      </c>
      <c r="Q71" s="1">
        <v>0</v>
      </c>
      <c r="R71" s="9">
        <f t="shared" si="16"/>
        <v>0</v>
      </c>
      <c r="S71" s="1">
        <v>0</v>
      </c>
      <c r="T71" s="7" t="s">
        <v>21</v>
      </c>
      <c r="U71" s="7" t="s">
        <v>21</v>
      </c>
      <c r="V71" s="7" t="s">
        <v>21</v>
      </c>
      <c r="W71" s="7" t="s">
        <v>21</v>
      </c>
      <c r="X71" s="16">
        <v>196.85039370078741</v>
      </c>
      <c r="Y71" s="16">
        <v>4.4509450568678925</v>
      </c>
      <c r="Z71" s="16">
        <f>X71+Y71</f>
        <v>201.30133875765529</v>
      </c>
      <c r="AA71" s="1" t="s">
        <v>21</v>
      </c>
      <c r="AB71" s="12">
        <v>1.1111111111111111E-3</v>
      </c>
      <c r="AC71" s="9">
        <v>162.47357664233579</v>
      </c>
      <c r="AD71" s="9">
        <v>0</v>
      </c>
      <c r="AE71" s="14">
        <v>0.38798666666666659</v>
      </c>
      <c r="AF71" s="8">
        <v>0</v>
      </c>
      <c r="AG71" s="8">
        <f t="shared" si="15"/>
        <v>0.38798666666666659</v>
      </c>
      <c r="AH71" s="9">
        <v>0</v>
      </c>
      <c r="AI71" s="8">
        <v>1.1823552055993003</v>
      </c>
      <c r="AJ71" s="8">
        <v>0</v>
      </c>
      <c r="AK71" s="8">
        <v>0</v>
      </c>
      <c r="AL71" s="8">
        <v>0</v>
      </c>
      <c r="AM71" s="8">
        <f t="shared" ref="AM71:AM81" si="17">AH71+AI71+AJ71+AK71+AL71</f>
        <v>1.1823552055993003</v>
      </c>
      <c r="AN71" s="8" t="s">
        <v>21</v>
      </c>
      <c r="AO71" s="8"/>
      <c r="AP71" s="20"/>
      <c r="AQ71" s="20"/>
      <c r="AR71" s="20"/>
      <c r="AS71" s="20"/>
      <c r="AT71" s="20"/>
      <c r="AU71" s="20"/>
      <c r="AV71" s="20"/>
      <c r="AW71" s="21"/>
      <c r="AX71" s="21"/>
      <c r="AZ71" s="21"/>
    </row>
    <row r="72" spans="1:52" x14ac:dyDescent="0.25">
      <c r="A72" s="1">
        <v>71</v>
      </c>
      <c r="B72" s="1" t="s">
        <v>13</v>
      </c>
      <c r="C72" s="1">
        <v>1200</v>
      </c>
      <c r="D72" s="1" t="s">
        <v>14</v>
      </c>
      <c r="E72" s="1">
        <v>1</v>
      </c>
      <c r="F72" s="1">
        <v>1</v>
      </c>
      <c r="G72" s="1">
        <v>1</v>
      </c>
      <c r="H72" s="1">
        <v>0</v>
      </c>
      <c r="I72" s="1">
        <v>1</v>
      </c>
      <c r="J72" s="1">
        <v>0</v>
      </c>
      <c r="K72" s="1">
        <v>0</v>
      </c>
      <c r="L72" s="1">
        <v>1</v>
      </c>
      <c r="M72" s="1">
        <v>3</v>
      </c>
      <c r="N72" s="1">
        <v>1</v>
      </c>
      <c r="O72" s="1">
        <v>0</v>
      </c>
      <c r="P72" s="1">
        <v>0</v>
      </c>
      <c r="Q72" s="1">
        <v>0</v>
      </c>
      <c r="R72" s="9">
        <f t="shared" si="16"/>
        <v>0</v>
      </c>
      <c r="S72" s="1">
        <v>1</v>
      </c>
      <c r="T72" s="7" t="s">
        <v>21</v>
      </c>
      <c r="U72" s="7">
        <v>34.366993464052285</v>
      </c>
      <c r="V72" s="7" t="s">
        <v>21</v>
      </c>
      <c r="W72" s="7" t="s">
        <v>21</v>
      </c>
      <c r="X72" s="16">
        <v>236.22047244094489</v>
      </c>
      <c r="Y72" s="16">
        <v>81.042865157480335</v>
      </c>
      <c r="Z72" s="16">
        <f>X72+Y72</f>
        <v>317.26333759842521</v>
      </c>
      <c r="AA72" s="1" t="s">
        <v>21</v>
      </c>
      <c r="AB72" s="12">
        <v>2.5000000000000001E-3</v>
      </c>
      <c r="AC72" s="9">
        <v>1083.1571776155718</v>
      </c>
      <c r="AD72" s="8">
        <v>0.21329000000000004</v>
      </c>
      <c r="AE72" s="13">
        <v>0</v>
      </c>
      <c r="AF72" s="8">
        <v>0</v>
      </c>
      <c r="AG72" s="8">
        <f t="shared" si="15"/>
        <v>0.21329000000000004</v>
      </c>
      <c r="AH72" s="8">
        <v>11.483415000000001</v>
      </c>
      <c r="AI72" s="8">
        <v>0</v>
      </c>
      <c r="AJ72" s="8">
        <v>0</v>
      </c>
      <c r="AK72" s="8">
        <v>16.518146958637473</v>
      </c>
      <c r="AL72" s="8">
        <v>0</v>
      </c>
      <c r="AM72" s="8">
        <f t="shared" si="17"/>
        <v>28.001561958637474</v>
      </c>
      <c r="AN72" s="8">
        <v>8.4828131338199526</v>
      </c>
      <c r="AO72" s="8"/>
      <c r="AP72" s="20"/>
      <c r="AQ72" s="20"/>
      <c r="AR72" s="20"/>
      <c r="AS72" s="20"/>
      <c r="AT72" s="20"/>
      <c r="AU72" s="20"/>
      <c r="AV72" s="20"/>
      <c r="AW72" s="21"/>
      <c r="AX72" s="21"/>
      <c r="AZ72" s="21"/>
    </row>
    <row r="73" spans="1:52" x14ac:dyDescent="0.25">
      <c r="A73" s="1">
        <v>72</v>
      </c>
      <c r="B73" s="1" t="s">
        <v>13</v>
      </c>
      <c r="C73" s="1">
        <v>1118</v>
      </c>
      <c r="D73" s="1" t="s">
        <v>8</v>
      </c>
      <c r="E73" s="1">
        <v>1</v>
      </c>
      <c r="F73" s="1">
        <v>0</v>
      </c>
      <c r="G73" s="1">
        <v>1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1</v>
      </c>
      <c r="N73" s="1">
        <v>0</v>
      </c>
      <c r="O73" s="1">
        <v>0</v>
      </c>
      <c r="P73" s="1">
        <v>0</v>
      </c>
      <c r="Q73" s="1">
        <v>0</v>
      </c>
      <c r="R73" s="9">
        <f t="shared" si="16"/>
        <v>0</v>
      </c>
      <c r="S73" s="1">
        <v>0</v>
      </c>
      <c r="T73" s="7" t="s">
        <v>21</v>
      </c>
      <c r="U73" s="7" t="s">
        <v>21</v>
      </c>
      <c r="V73" s="7" t="s">
        <v>21</v>
      </c>
      <c r="W73" s="7" t="s">
        <v>21</v>
      </c>
      <c r="X73" s="16" t="s">
        <v>21</v>
      </c>
      <c r="Y73" s="16" t="s">
        <v>21</v>
      </c>
      <c r="Z73" s="16" t="s">
        <v>21</v>
      </c>
      <c r="AA73" s="1" t="s">
        <v>21</v>
      </c>
      <c r="AB73" s="12">
        <v>2.6833631484794273E-3</v>
      </c>
      <c r="AC73" s="9">
        <v>324.94715328467157</v>
      </c>
      <c r="AD73" s="9">
        <v>0</v>
      </c>
      <c r="AE73" s="13">
        <v>0</v>
      </c>
      <c r="AF73" s="8">
        <v>0</v>
      </c>
      <c r="AG73" s="8">
        <f t="shared" si="15"/>
        <v>0</v>
      </c>
      <c r="AH73" s="9">
        <v>0</v>
      </c>
      <c r="AI73" s="8">
        <v>0</v>
      </c>
      <c r="AJ73" s="8">
        <v>0</v>
      </c>
      <c r="AK73" s="8">
        <v>0</v>
      </c>
      <c r="AL73" s="8">
        <v>0</v>
      </c>
      <c r="AM73" s="8">
        <f t="shared" si="17"/>
        <v>0</v>
      </c>
      <c r="AN73" s="8" t="s">
        <v>21</v>
      </c>
      <c r="AO73" s="8"/>
      <c r="AP73" s="20"/>
      <c r="AQ73" s="20"/>
      <c r="AR73" s="20"/>
      <c r="AS73" s="20"/>
      <c r="AT73" s="20"/>
      <c r="AU73" s="20"/>
      <c r="AV73" s="20"/>
      <c r="AW73" s="21"/>
      <c r="AX73" s="21"/>
      <c r="AZ73" s="21"/>
    </row>
    <row r="74" spans="1:52" x14ac:dyDescent="0.25">
      <c r="A74" s="1">
        <v>73</v>
      </c>
      <c r="B74" s="1" t="s">
        <v>13</v>
      </c>
      <c r="C74" s="1">
        <v>2230</v>
      </c>
      <c r="D74" s="1" t="s">
        <v>8</v>
      </c>
      <c r="E74" s="1">
        <v>0</v>
      </c>
      <c r="F74" s="1">
        <v>0</v>
      </c>
      <c r="G74" s="1">
        <v>1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1</v>
      </c>
      <c r="N74" s="1">
        <v>0</v>
      </c>
      <c r="O74" s="1">
        <v>0</v>
      </c>
      <c r="P74" s="1">
        <v>0</v>
      </c>
      <c r="Q74" s="1">
        <v>0</v>
      </c>
      <c r="R74" s="9">
        <f t="shared" si="16"/>
        <v>0</v>
      </c>
      <c r="S74" s="1">
        <v>0</v>
      </c>
      <c r="T74" s="7" t="s">
        <v>21</v>
      </c>
      <c r="U74" s="7" t="s">
        <v>21</v>
      </c>
      <c r="V74" s="7" t="s">
        <v>21</v>
      </c>
      <c r="W74" s="7" t="s">
        <v>21</v>
      </c>
      <c r="X74" s="16">
        <v>236.22047244094489</v>
      </c>
      <c r="Y74" s="16">
        <v>0</v>
      </c>
      <c r="Z74" s="16">
        <f>X74+Y74</f>
        <v>236.22047244094489</v>
      </c>
      <c r="AA74" s="18" t="s">
        <v>21</v>
      </c>
      <c r="AB74" s="12">
        <v>8.9686098654708521E-4</v>
      </c>
      <c r="AC74" s="9" t="s">
        <v>21</v>
      </c>
      <c r="AD74" s="9">
        <v>0</v>
      </c>
      <c r="AE74" s="13">
        <v>0</v>
      </c>
      <c r="AF74" s="8">
        <v>0</v>
      </c>
      <c r="AG74" s="8">
        <f t="shared" si="15"/>
        <v>0</v>
      </c>
      <c r="AH74" s="9">
        <v>0</v>
      </c>
      <c r="AI74" s="8">
        <v>0</v>
      </c>
      <c r="AJ74" s="8">
        <v>0</v>
      </c>
      <c r="AK74" s="8">
        <v>0</v>
      </c>
      <c r="AL74" s="8">
        <v>0</v>
      </c>
      <c r="AM74" s="8">
        <f t="shared" si="17"/>
        <v>0</v>
      </c>
      <c r="AN74" s="8" t="s">
        <v>21</v>
      </c>
      <c r="AO74" s="8"/>
      <c r="AP74" s="20"/>
      <c r="AQ74" s="20"/>
      <c r="AR74" s="20"/>
      <c r="AS74" s="20"/>
      <c r="AT74" s="20"/>
      <c r="AU74" s="20"/>
      <c r="AV74" s="20"/>
      <c r="AW74" s="21"/>
      <c r="AX74" s="21"/>
      <c r="AZ74" s="21"/>
    </row>
    <row r="75" spans="1:52" x14ac:dyDescent="0.25">
      <c r="A75" s="1">
        <v>74</v>
      </c>
      <c r="B75" s="1" t="s">
        <v>13</v>
      </c>
      <c r="C75" s="1">
        <v>8000</v>
      </c>
      <c r="D75" s="1" t="s">
        <v>14</v>
      </c>
      <c r="E75" s="1">
        <v>1</v>
      </c>
      <c r="F75" s="1">
        <v>0</v>
      </c>
      <c r="G75" s="1">
        <v>1</v>
      </c>
      <c r="H75" s="1">
        <v>0</v>
      </c>
      <c r="I75" s="1">
        <v>0</v>
      </c>
      <c r="J75" s="1">
        <v>1</v>
      </c>
      <c r="K75" s="1">
        <v>1</v>
      </c>
      <c r="L75" s="1">
        <v>0</v>
      </c>
      <c r="M75" s="1">
        <v>3</v>
      </c>
      <c r="N75" s="1">
        <v>0</v>
      </c>
      <c r="O75" s="1">
        <v>0</v>
      </c>
      <c r="P75" s="1">
        <v>0</v>
      </c>
      <c r="Q75" s="1">
        <v>0</v>
      </c>
      <c r="R75" s="9">
        <f t="shared" si="16"/>
        <v>0</v>
      </c>
      <c r="S75" s="1">
        <v>1</v>
      </c>
      <c r="T75" s="7" t="s">
        <v>21</v>
      </c>
      <c r="U75" s="7" t="s">
        <v>21</v>
      </c>
      <c r="V75" s="7" t="s">
        <v>21</v>
      </c>
      <c r="W75" s="7" t="s">
        <v>21</v>
      </c>
      <c r="X75" s="16">
        <v>157.48031496062993</v>
      </c>
      <c r="Y75" s="16">
        <v>12.896763041338586</v>
      </c>
      <c r="Z75" s="16">
        <f>X75+Y75</f>
        <v>170.3770780019685</v>
      </c>
      <c r="AA75" s="1" t="s">
        <v>21</v>
      </c>
      <c r="AB75" s="12">
        <v>1.1249999999999999E-3</v>
      </c>
      <c r="AC75" s="9">
        <v>243.71036496350368</v>
      </c>
      <c r="AD75" s="9">
        <v>0</v>
      </c>
      <c r="AE75" s="14">
        <v>0.45937499999999998</v>
      </c>
      <c r="AF75" s="8">
        <v>1.61E-2</v>
      </c>
      <c r="AG75" s="8">
        <f t="shared" si="15"/>
        <v>0.47547499999999998</v>
      </c>
      <c r="AH75" s="9">
        <v>0</v>
      </c>
      <c r="AI75" s="8">
        <v>1.5457738582677165</v>
      </c>
      <c r="AJ75" s="8">
        <v>0</v>
      </c>
      <c r="AK75" s="8">
        <v>0</v>
      </c>
      <c r="AL75" s="8">
        <v>0</v>
      </c>
      <c r="AM75" s="8">
        <f t="shared" si="17"/>
        <v>1.5457738582677165</v>
      </c>
      <c r="AN75" s="8" t="s">
        <v>21</v>
      </c>
      <c r="AO75" s="8"/>
      <c r="AP75" s="20"/>
      <c r="AQ75" s="20"/>
      <c r="AR75" s="20"/>
      <c r="AS75" s="20"/>
      <c r="AT75" s="20"/>
      <c r="AU75" s="20"/>
      <c r="AV75" s="20"/>
      <c r="AW75" s="21"/>
      <c r="AX75" s="21"/>
      <c r="AZ75" s="21"/>
    </row>
    <row r="76" spans="1:52" x14ac:dyDescent="0.25">
      <c r="A76" s="1">
        <v>75</v>
      </c>
      <c r="B76" s="1" t="s">
        <v>13</v>
      </c>
      <c r="C76" s="1">
        <v>10000</v>
      </c>
      <c r="D76" s="1" t="s">
        <v>14</v>
      </c>
      <c r="E76" s="1">
        <v>1</v>
      </c>
      <c r="F76" s="1">
        <v>0</v>
      </c>
      <c r="G76" s="1">
        <v>0</v>
      </c>
      <c r="H76" s="1">
        <v>0</v>
      </c>
      <c r="I76" s="1">
        <v>1</v>
      </c>
      <c r="J76" s="1">
        <v>1</v>
      </c>
      <c r="K76" s="1">
        <v>0</v>
      </c>
      <c r="L76" s="1">
        <v>0</v>
      </c>
      <c r="M76" s="1">
        <v>2</v>
      </c>
      <c r="N76" s="1">
        <v>0</v>
      </c>
      <c r="O76" s="1">
        <v>0</v>
      </c>
      <c r="P76" s="1">
        <v>0</v>
      </c>
      <c r="Q76" s="1">
        <v>0</v>
      </c>
      <c r="R76" s="9">
        <f t="shared" si="16"/>
        <v>0</v>
      </c>
      <c r="S76" s="1">
        <v>0</v>
      </c>
      <c r="T76" s="7" t="s">
        <v>21</v>
      </c>
      <c r="U76" s="7" t="s">
        <v>21</v>
      </c>
      <c r="V76" s="7" t="s">
        <v>21</v>
      </c>
      <c r="W76" s="7" t="s">
        <v>21</v>
      </c>
      <c r="X76" s="16">
        <v>196.85039370078741</v>
      </c>
      <c r="Y76" s="16">
        <v>2.9604929763779526</v>
      </c>
      <c r="Z76" s="16">
        <f>X76+Y76</f>
        <v>199.81088667716537</v>
      </c>
      <c r="AA76" s="1" t="s">
        <v>21</v>
      </c>
      <c r="AB76" s="12">
        <v>8.0000000000000004E-4</v>
      </c>
      <c r="AC76" s="9">
        <v>203.09197080291972</v>
      </c>
      <c r="AD76" s="8">
        <v>0.34353899999999993</v>
      </c>
      <c r="AE76" s="14">
        <v>0.11436599999999998</v>
      </c>
      <c r="AF76" s="8">
        <v>0</v>
      </c>
      <c r="AG76" s="8">
        <f t="shared" si="15"/>
        <v>0.4579049999999999</v>
      </c>
      <c r="AH76" s="8">
        <v>5.1083639999999999</v>
      </c>
      <c r="AI76" s="8">
        <v>0.38728355905511819</v>
      </c>
      <c r="AJ76" s="8">
        <v>0.10698885021897812</v>
      </c>
      <c r="AK76" s="8">
        <v>0</v>
      </c>
      <c r="AL76" s="8">
        <v>0</v>
      </c>
      <c r="AM76" s="8">
        <f t="shared" si="17"/>
        <v>5.6026364092740959</v>
      </c>
      <c r="AN76" s="8">
        <v>0</v>
      </c>
      <c r="AO76" s="8"/>
      <c r="AP76" s="20"/>
      <c r="AQ76" s="20"/>
      <c r="AR76" s="20"/>
      <c r="AS76" s="20"/>
      <c r="AT76" s="20"/>
      <c r="AU76" s="20"/>
      <c r="AV76" s="20"/>
      <c r="AW76" s="21"/>
      <c r="AX76" s="21"/>
      <c r="AZ76" s="21"/>
    </row>
    <row r="77" spans="1:52" x14ac:dyDescent="0.25">
      <c r="A77" s="1">
        <v>76</v>
      </c>
      <c r="B77" s="1" t="s">
        <v>13</v>
      </c>
      <c r="C77" s="1">
        <v>6000</v>
      </c>
      <c r="D77" s="1" t="s">
        <v>9</v>
      </c>
      <c r="E77" s="1">
        <v>1</v>
      </c>
      <c r="F77" s="1">
        <v>0</v>
      </c>
      <c r="G77" s="1">
        <v>1</v>
      </c>
      <c r="H77" s="1">
        <v>0</v>
      </c>
      <c r="I77" s="1">
        <v>0</v>
      </c>
      <c r="J77" s="1">
        <v>1</v>
      </c>
      <c r="K77" s="1">
        <v>0</v>
      </c>
      <c r="L77" s="1">
        <v>0</v>
      </c>
      <c r="M77" s="1">
        <v>2</v>
      </c>
      <c r="N77" s="1">
        <v>0</v>
      </c>
      <c r="O77" s="1">
        <v>0</v>
      </c>
      <c r="P77" s="1">
        <v>0</v>
      </c>
      <c r="Q77" s="1">
        <v>0</v>
      </c>
      <c r="R77" s="9">
        <f t="shared" si="16"/>
        <v>0</v>
      </c>
      <c r="S77" s="1">
        <v>0</v>
      </c>
      <c r="T77" s="7" t="s">
        <v>21</v>
      </c>
      <c r="U77" s="7">
        <v>3.7369934640522873</v>
      </c>
      <c r="V77" s="7" t="s">
        <v>21</v>
      </c>
      <c r="W77" s="7" t="s">
        <v>21</v>
      </c>
      <c r="X77" s="16">
        <v>157.48031496062993</v>
      </c>
      <c r="Y77" s="16">
        <v>1.4148591338582679</v>
      </c>
      <c r="Z77" s="16">
        <f>X77+Y77</f>
        <v>158.8951740944882</v>
      </c>
      <c r="AA77" s="1" t="s">
        <v>21</v>
      </c>
      <c r="AB77" s="12">
        <v>1.5E-3</v>
      </c>
      <c r="AC77" s="9">
        <v>144.42095701540958</v>
      </c>
      <c r="AD77" s="9">
        <v>0</v>
      </c>
      <c r="AE77" s="14">
        <v>0.44627799999999995</v>
      </c>
      <c r="AF77" s="8">
        <v>0</v>
      </c>
      <c r="AG77" s="8">
        <f t="shared" si="15"/>
        <v>0.44627799999999995</v>
      </c>
      <c r="AH77" s="9">
        <v>0</v>
      </c>
      <c r="AI77" s="8">
        <v>1.4610643307086615</v>
      </c>
      <c r="AJ77" s="8">
        <v>0</v>
      </c>
      <c r="AK77" s="8">
        <v>0</v>
      </c>
      <c r="AL77" s="8">
        <v>0</v>
      </c>
      <c r="AM77" s="8">
        <f t="shared" si="17"/>
        <v>1.4610643307086615</v>
      </c>
      <c r="AN77" s="8">
        <v>2.2678603406326037</v>
      </c>
      <c r="AO77" s="8"/>
      <c r="AP77" s="20"/>
      <c r="AQ77" s="20"/>
      <c r="AR77" s="20"/>
      <c r="AS77" s="20"/>
      <c r="AT77" s="20"/>
      <c r="AU77" s="20"/>
      <c r="AV77" s="20"/>
      <c r="AW77" s="21"/>
      <c r="AX77" s="21"/>
      <c r="AZ77" s="21"/>
    </row>
    <row r="78" spans="1:52" x14ac:dyDescent="0.25">
      <c r="A78" s="1">
        <v>77</v>
      </c>
      <c r="B78" s="1" t="s">
        <v>13</v>
      </c>
      <c r="C78" s="1">
        <v>1700</v>
      </c>
      <c r="D78" s="1" t="s">
        <v>10</v>
      </c>
      <c r="E78" s="1">
        <v>1</v>
      </c>
      <c r="F78" s="1">
        <v>1</v>
      </c>
      <c r="G78" s="1">
        <v>0</v>
      </c>
      <c r="H78" s="1">
        <v>0</v>
      </c>
      <c r="I78" s="1">
        <v>1</v>
      </c>
      <c r="J78" s="1">
        <v>1</v>
      </c>
      <c r="K78" s="1">
        <v>1</v>
      </c>
      <c r="L78" s="1">
        <v>0</v>
      </c>
      <c r="M78" s="1">
        <v>3</v>
      </c>
      <c r="N78" s="1">
        <v>0</v>
      </c>
      <c r="O78" s="1">
        <v>0</v>
      </c>
      <c r="P78" s="1">
        <v>0</v>
      </c>
      <c r="Q78" s="1">
        <v>0</v>
      </c>
      <c r="R78" s="9">
        <f t="shared" si="16"/>
        <v>0</v>
      </c>
      <c r="S78" s="1">
        <v>0</v>
      </c>
      <c r="T78" s="9">
        <v>46.162860438292959</v>
      </c>
      <c r="U78" s="7">
        <v>32.97347174163783</v>
      </c>
      <c r="V78" s="7">
        <v>-10.36309111880046</v>
      </c>
      <c r="W78" s="7" t="s">
        <v>21</v>
      </c>
      <c r="X78" s="16">
        <v>275.5905511811024</v>
      </c>
      <c r="Y78" s="16">
        <v>263.20901574803156</v>
      </c>
      <c r="Z78" s="16">
        <f>X78+Y78</f>
        <v>538.79956692913402</v>
      </c>
      <c r="AA78" s="1" t="s">
        <v>21</v>
      </c>
      <c r="AB78" s="12">
        <v>3.5294117647058825E-3</v>
      </c>
      <c r="AC78" s="9">
        <v>270.78929440389294</v>
      </c>
      <c r="AD78" s="8">
        <v>1.2231635294117644</v>
      </c>
      <c r="AE78" s="14">
        <v>1.8580552941176471</v>
      </c>
      <c r="AF78" s="8">
        <v>0.1305</v>
      </c>
      <c r="AG78" s="8">
        <f t="shared" si="15"/>
        <v>3.2117188235294116</v>
      </c>
      <c r="AH78" s="8">
        <v>13.721040000000002</v>
      </c>
      <c r="AI78" s="8">
        <v>6.221640944881889</v>
      </c>
      <c r="AJ78" s="8">
        <v>15.492811259768144</v>
      </c>
      <c r="AK78" s="8">
        <v>0</v>
      </c>
      <c r="AL78" s="8">
        <v>0</v>
      </c>
      <c r="AM78" s="8">
        <f t="shared" si="17"/>
        <v>35.435492204650039</v>
      </c>
      <c r="AN78" s="8">
        <v>0</v>
      </c>
      <c r="AO78" s="8"/>
      <c r="AP78" s="20"/>
      <c r="AQ78" s="20"/>
      <c r="AR78" s="20"/>
      <c r="AS78" s="20"/>
      <c r="AT78" s="20"/>
      <c r="AU78" s="20"/>
      <c r="AV78" s="20"/>
      <c r="AW78" s="21"/>
      <c r="AX78" s="21"/>
      <c r="AZ78" s="21"/>
    </row>
    <row r="79" spans="1:52" x14ac:dyDescent="0.25">
      <c r="A79" s="1">
        <v>78</v>
      </c>
      <c r="B79" s="1" t="s">
        <v>13</v>
      </c>
      <c r="C79" s="1">
        <v>7567</v>
      </c>
      <c r="D79" s="1" t="s">
        <v>14</v>
      </c>
      <c r="E79" s="1">
        <v>0</v>
      </c>
      <c r="F79" s="1">
        <v>1</v>
      </c>
      <c r="G79" s="1">
        <v>1</v>
      </c>
      <c r="H79" s="1">
        <v>0</v>
      </c>
      <c r="I79" s="1">
        <v>0</v>
      </c>
      <c r="J79" s="1">
        <v>0</v>
      </c>
      <c r="K79" s="1">
        <v>1</v>
      </c>
      <c r="L79" s="1">
        <v>1</v>
      </c>
      <c r="M79" s="1">
        <v>3</v>
      </c>
      <c r="N79" s="1">
        <v>1</v>
      </c>
      <c r="O79" s="1">
        <v>0</v>
      </c>
      <c r="P79" s="1">
        <v>0</v>
      </c>
      <c r="Q79" s="1">
        <v>0</v>
      </c>
      <c r="R79" s="9">
        <f t="shared" si="16"/>
        <v>0</v>
      </c>
      <c r="S79" s="1">
        <v>1</v>
      </c>
      <c r="T79" s="9">
        <v>211.65172822135327</v>
      </c>
      <c r="U79" s="7">
        <v>211.65172822135324</v>
      </c>
      <c r="V79" s="7" t="s">
        <v>21</v>
      </c>
      <c r="W79" s="7">
        <v>105.82586411067662</v>
      </c>
      <c r="X79" s="16" t="s">
        <v>21</v>
      </c>
      <c r="Y79" s="16" t="s">
        <v>21</v>
      </c>
      <c r="Z79" s="16" t="s">
        <v>21</v>
      </c>
      <c r="AA79" s="18" t="s">
        <v>21</v>
      </c>
      <c r="AB79" s="12">
        <v>1.3215276860050218E-2</v>
      </c>
      <c r="AC79" s="9">
        <v>230.17090024330901</v>
      </c>
      <c r="AD79" s="9">
        <v>0</v>
      </c>
      <c r="AE79" s="13">
        <v>0</v>
      </c>
      <c r="AF79" s="8">
        <v>1.3902801638694331</v>
      </c>
      <c r="AG79" s="8">
        <f t="shared" si="15"/>
        <v>1.3902801638694331</v>
      </c>
      <c r="AH79" s="9">
        <v>0</v>
      </c>
      <c r="AI79" s="8">
        <v>0</v>
      </c>
      <c r="AJ79" s="8">
        <v>2.0329541168288352</v>
      </c>
      <c r="AK79" s="8">
        <v>0.34354132764336892</v>
      </c>
      <c r="AL79" s="8">
        <v>0</v>
      </c>
      <c r="AM79" s="8">
        <f t="shared" si="17"/>
        <v>2.3764954444722042</v>
      </c>
      <c r="AN79" s="8">
        <v>212.33683433263334</v>
      </c>
      <c r="AO79" s="8"/>
      <c r="AP79" s="20"/>
      <c r="AQ79" s="20"/>
      <c r="AR79" s="20"/>
      <c r="AS79" s="20"/>
      <c r="AT79" s="20"/>
      <c r="AU79" s="20"/>
      <c r="AV79" s="20"/>
      <c r="AW79" s="21"/>
      <c r="AX79" s="21"/>
      <c r="AZ79" s="21"/>
    </row>
    <row r="80" spans="1:52" x14ac:dyDescent="0.25">
      <c r="A80" s="1">
        <v>79</v>
      </c>
      <c r="B80" s="1" t="s">
        <v>13</v>
      </c>
      <c r="C80" s="1">
        <v>2762</v>
      </c>
      <c r="D80" s="1" t="s">
        <v>14</v>
      </c>
      <c r="E80" s="1">
        <v>0</v>
      </c>
      <c r="F80" s="1">
        <v>1</v>
      </c>
      <c r="G80" s="1">
        <v>1</v>
      </c>
      <c r="H80" s="1">
        <v>1</v>
      </c>
      <c r="I80" s="1">
        <v>1</v>
      </c>
      <c r="J80" s="1">
        <v>0</v>
      </c>
      <c r="K80" s="1">
        <v>1</v>
      </c>
      <c r="L80" s="1">
        <v>1</v>
      </c>
      <c r="M80" s="1">
        <v>5</v>
      </c>
      <c r="N80" s="1">
        <v>0</v>
      </c>
      <c r="O80" s="1">
        <v>0</v>
      </c>
      <c r="P80" s="1">
        <v>1</v>
      </c>
      <c r="Q80" s="1">
        <v>50</v>
      </c>
      <c r="R80" s="9">
        <f t="shared" si="16"/>
        <v>1.8102824040550327</v>
      </c>
      <c r="S80" s="1">
        <v>1</v>
      </c>
      <c r="T80" s="7" t="s">
        <v>21</v>
      </c>
      <c r="U80" s="7" t="s">
        <v>21</v>
      </c>
      <c r="V80" s="7" t="s">
        <v>21</v>
      </c>
      <c r="W80" s="7" t="s">
        <v>21</v>
      </c>
      <c r="X80" s="16">
        <v>1299.212598425197</v>
      </c>
      <c r="Y80" s="16">
        <v>538.53949962083857</v>
      </c>
      <c r="Z80" s="16">
        <f t="shared" ref="Z80:Z89" si="18">X80+Y80</f>
        <v>1837.7520980460356</v>
      </c>
      <c r="AA80" s="18" t="s">
        <v>21</v>
      </c>
      <c r="AB80" s="12">
        <v>1.66545981173063E-2</v>
      </c>
      <c r="AC80" s="9">
        <v>565.12548397334183</v>
      </c>
      <c r="AD80" s="8">
        <v>1.9359475742215786</v>
      </c>
      <c r="AE80" s="13">
        <v>0</v>
      </c>
      <c r="AF80" s="8">
        <v>2.409666908037654</v>
      </c>
      <c r="AG80" s="8">
        <f t="shared" si="15"/>
        <v>4.3456144822592329</v>
      </c>
      <c r="AH80" s="8">
        <v>63.113330919623458</v>
      </c>
      <c r="AI80" s="8">
        <v>0</v>
      </c>
      <c r="AJ80" s="8">
        <v>11.967278939940909</v>
      </c>
      <c r="AK80" s="8">
        <v>15.294398959814375</v>
      </c>
      <c r="AL80" s="8">
        <v>0</v>
      </c>
      <c r="AM80" s="8">
        <f t="shared" si="17"/>
        <v>90.375008819378735</v>
      </c>
      <c r="AN80" s="8" t="s">
        <v>21</v>
      </c>
      <c r="AO80" s="8"/>
      <c r="AP80" s="20"/>
      <c r="AQ80" s="20"/>
      <c r="AR80" s="20"/>
      <c r="AS80" s="20"/>
      <c r="AT80" s="20"/>
      <c r="AU80" s="20"/>
      <c r="AV80" s="20"/>
      <c r="AW80" s="21"/>
      <c r="AX80" s="21"/>
      <c r="AZ80" s="21"/>
    </row>
    <row r="81" spans="1:52" x14ac:dyDescent="0.25">
      <c r="A81" s="1">
        <v>80</v>
      </c>
      <c r="B81" s="1" t="s">
        <v>13</v>
      </c>
      <c r="C81" s="1">
        <v>2000</v>
      </c>
      <c r="D81" s="1" t="s">
        <v>14</v>
      </c>
      <c r="E81" s="1">
        <v>0</v>
      </c>
      <c r="F81" s="1">
        <v>1</v>
      </c>
      <c r="G81" s="1">
        <v>1</v>
      </c>
      <c r="H81" s="1">
        <v>0</v>
      </c>
      <c r="I81" s="1">
        <v>1</v>
      </c>
      <c r="J81" s="1">
        <v>0</v>
      </c>
      <c r="K81" s="1">
        <v>0</v>
      </c>
      <c r="L81" s="1">
        <v>0</v>
      </c>
      <c r="M81" s="1">
        <v>2</v>
      </c>
      <c r="N81" s="1">
        <v>0</v>
      </c>
      <c r="O81" s="1">
        <v>0</v>
      </c>
      <c r="P81" s="1">
        <v>0</v>
      </c>
      <c r="Q81" s="1">
        <v>0</v>
      </c>
      <c r="R81" s="9">
        <f t="shared" si="16"/>
        <v>0</v>
      </c>
      <c r="S81" s="1">
        <v>1</v>
      </c>
      <c r="T81" s="7" t="s">
        <v>21</v>
      </c>
      <c r="U81" s="7" t="s">
        <v>21</v>
      </c>
      <c r="V81" s="7" t="s">
        <v>21</v>
      </c>
      <c r="W81" s="7" t="s">
        <v>21</v>
      </c>
      <c r="X81" s="16">
        <v>393.70078740157481</v>
      </c>
      <c r="Y81" s="16">
        <v>40.647971811023623</v>
      </c>
      <c r="Z81" s="16">
        <f t="shared" si="18"/>
        <v>434.34875921259845</v>
      </c>
      <c r="AA81" s="18" t="s">
        <v>21</v>
      </c>
      <c r="AB81" s="12">
        <v>1E-3</v>
      </c>
      <c r="AC81" s="9">
        <v>487.42072992700736</v>
      </c>
      <c r="AD81" s="8">
        <v>1.1748744</v>
      </c>
      <c r="AE81" s="13">
        <v>0</v>
      </c>
      <c r="AF81" s="8">
        <v>0</v>
      </c>
      <c r="AG81" s="8">
        <f t="shared" si="15"/>
        <v>1.1748744</v>
      </c>
      <c r="AH81" s="8">
        <v>15.746454000000002</v>
      </c>
      <c r="AI81" s="8">
        <v>0</v>
      </c>
      <c r="AJ81" s="8">
        <v>1.7179744128616647</v>
      </c>
      <c r="AK81" s="8">
        <v>0</v>
      </c>
      <c r="AL81" s="8">
        <v>0</v>
      </c>
      <c r="AM81" s="8">
        <f t="shared" si="17"/>
        <v>17.464428412861665</v>
      </c>
      <c r="AN81" s="8" t="s">
        <v>21</v>
      </c>
      <c r="AO81" s="8"/>
      <c r="AP81" s="20"/>
      <c r="AQ81" s="20"/>
      <c r="AR81" s="20"/>
      <c r="AS81" s="20"/>
      <c r="AT81" s="20"/>
      <c r="AU81" s="20"/>
      <c r="AV81" s="20"/>
      <c r="AW81" s="21"/>
      <c r="AX81" s="21"/>
      <c r="AZ81" s="21"/>
    </row>
    <row r="82" spans="1:52" x14ac:dyDescent="0.25">
      <c r="A82" s="1">
        <v>81</v>
      </c>
      <c r="B82" s="1" t="s">
        <v>13</v>
      </c>
      <c r="C82" s="1">
        <v>25000</v>
      </c>
      <c r="D82" s="1" t="s">
        <v>14</v>
      </c>
      <c r="E82" s="1">
        <v>0</v>
      </c>
      <c r="F82" s="1">
        <v>1</v>
      </c>
      <c r="G82" s="1">
        <v>1</v>
      </c>
      <c r="H82" s="1">
        <v>1</v>
      </c>
      <c r="I82" s="1">
        <v>0</v>
      </c>
      <c r="J82" s="1">
        <v>0</v>
      </c>
      <c r="K82" s="1">
        <v>0</v>
      </c>
      <c r="L82" s="1">
        <v>1</v>
      </c>
      <c r="M82" s="1">
        <v>3</v>
      </c>
      <c r="N82" s="1">
        <v>0</v>
      </c>
      <c r="O82" s="1">
        <v>0</v>
      </c>
      <c r="P82" s="1">
        <v>1</v>
      </c>
      <c r="Q82" s="1">
        <v>2000</v>
      </c>
      <c r="R82" s="9">
        <f t="shared" si="16"/>
        <v>8</v>
      </c>
      <c r="S82" s="1">
        <v>1</v>
      </c>
      <c r="T82" s="9">
        <v>352.34509803921566</v>
      </c>
      <c r="U82" s="7">
        <v>352.3450980392156</v>
      </c>
      <c r="V82" s="7" t="s">
        <v>21</v>
      </c>
      <c r="W82" s="7">
        <v>32.031372549019601</v>
      </c>
      <c r="X82" s="16">
        <v>1299.212598425197</v>
      </c>
      <c r="Y82" s="16">
        <v>96.850461089763797</v>
      </c>
      <c r="Z82" s="16">
        <f t="shared" si="18"/>
        <v>1396.0630595149607</v>
      </c>
      <c r="AA82" s="18">
        <f>W82/Z82</f>
        <v>2.2944072855955646E-2</v>
      </c>
      <c r="AB82" s="12">
        <v>3.2000000000000002E-3</v>
      </c>
      <c r="AC82" s="9">
        <v>355.41094890510954</v>
      </c>
      <c r="AD82" s="9">
        <v>0</v>
      </c>
      <c r="AE82" s="13">
        <v>0</v>
      </c>
      <c r="AF82" s="8">
        <v>0</v>
      </c>
      <c r="AG82" s="8">
        <f t="shared" si="15"/>
        <v>0</v>
      </c>
      <c r="AH82" s="9">
        <v>0</v>
      </c>
      <c r="AI82" s="8">
        <v>0</v>
      </c>
      <c r="AJ82" s="8">
        <v>0</v>
      </c>
      <c r="AK82" s="8" t="s">
        <v>21</v>
      </c>
      <c r="AL82" s="8" t="s">
        <v>21</v>
      </c>
      <c r="AM82" s="8" t="s">
        <v>21</v>
      </c>
      <c r="AN82" s="8">
        <v>357.44186861313875</v>
      </c>
      <c r="AO82" s="8"/>
      <c r="AP82" s="20"/>
      <c r="AQ82" s="20"/>
      <c r="AR82" s="20"/>
      <c r="AS82" s="20"/>
      <c r="AT82" s="20"/>
      <c r="AU82" s="20"/>
      <c r="AV82" s="20"/>
      <c r="AW82" s="21"/>
      <c r="AX82" s="21"/>
      <c r="AZ82" s="21"/>
    </row>
    <row r="83" spans="1:52" x14ac:dyDescent="0.25">
      <c r="A83" s="1">
        <v>82</v>
      </c>
      <c r="B83" s="1" t="s">
        <v>13</v>
      </c>
      <c r="C83" s="1">
        <v>10000</v>
      </c>
      <c r="D83" s="1" t="s">
        <v>14</v>
      </c>
      <c r="E83" s="1">
        <v>0</v>
      </c>
      <c r="F83" s="1">
        <v>1</v>
      </c>
      <c r="G83" s="1">
        <v>1</v>
      </c>
      <c r="H83" s="1">
        <v>0</v>
      </c>
      <c r="I83" s="1">
        <v>0</v>
      </c>
      <c r="J83" s="1">
        <v>0</v>
      </c>
      <c r="K83" s="1">
        <v>1</v>
      </c>
      <c r="L83" s="1">
        <v>1</v>
      </c>
      <c r="M83" s="1">
        <v>3</v>
      </c>
      <c r="N83" s="1">
        <v>1</v>
      </c>
      <c r="O83" s="1">
        <v>0</v>
      </c>
      <c r="P83" s="1">
        <v>0</v>
      </c>
      <c r="Q83" s="1">
        <v>0</v>
      </c>
      <c r="R83" s="9">
        <f t="shared" si="16"/>
        <v>0</v>
      </c>
      <c r="S83" s="1">
        <v>1</v>
      </c>
      <c r="T83" s="9">
        <v>280.27450980392155</v>
      </c>
      <c r="U83" s="7">
        <v>280.27450980392155</v>
      </c>
      <c r="V83" s="7" t="s">
        <v>21</v>
      </c>
      <c r="W83" s="7">
        <v>88.0862745098039</v>
      </c>
      <c r="X83" s="16">
        <v>787.40157480314963</v>
      </c>
      <c r="Y83" s="16">
        <v>75.585401338582713</v>
      </c>
      <c r="Z83" s="16">
        <f t="shared" si="18"/>
        <v>862.98697614173238</v>
      </c>
      <c r="AA83" s="18">
        <f>W83/Z83</f>
        <v>0.10207138339864943</v>
      </c>
      <c r="AB83" s="12">
        <v>0.01</v>
      </c>
      <c r="AC83" s="9">
        <v>487.42072992700736</v>
      </c>
      <c r="AD83" s="9">
        <v>0</v>
      </c>
      <c r="AE83" s="13">
        <v>0</v>
      </c>
      <c r="AF83" s="8">
        <v>0.23876999999999998</v>
      </c>
      <c r="AG83" s="8">
        <f t="shared" si="15"/>
        <v>0.23876999999999998</v>
      </c>
      <c r="AH83" s="9">
        <v>0</v>
      </c>
      <c r="AI83" s="8">
        <v>0</v>
      </c>
      <c r="AJ83" s="8">
        <v>0.34915571620437963</v>
      </c>
      <c r="AK83" s="8">
        <v>3.2494715328467159</v>
      </c>
      <c r="AL83" s="8">
        <v>0</v>
      </c>
      <c r="AM83" s="8">
        <f t="shared" ref="AM83:AM88" si="19">AH83+AI83+AJ83+AK83+AL83</f>
        <v>3.5986272490510953</v>
      </c>
      <c r="AN83" s="8">
        <v>280.73013187503653</v>
      </c>
      <c r="AO83" s="8"/>
      <c r="AP83" s="20"/>
      <c r="AQ83" s="20"/>
      <c r="AR83" s="20"/>
      <c r="AS83" s="20"/>
      <c r="AT83" s="20"/>
      <c r="AU83" s="20"/>
      <c r="AV83" s="20"/>
      <c r="AW83" s="21"/>
      <c r="AX83" s="21"/>
      <c r="AZ83" s="21"/>
    </row>
    <row r="84" spans="1:52" x14ac:dyDescent="0.25">
      <c r="A84" s="1">
        <v>83</v>
      </c>
      <c r="B84" s="1" t="s">
        <v>13</v>
      </c>
      <c r="C84" s="1">
        <v>407</v>
      </c>
      <c r="D84" s="1" t="s">
        <v>14</v>
      </c>
      <c r="E84" s="1">
        <v>0</v>
      </c>
      <c r="F84" s="1">
        <v>1</v>
      </c>
      <c r="G84" s="1">
        <v>1</v>
      </c>
      <c r="H84" s="1">
        <v>1</v>
      </c>
      <c r="I84" s="1">
        <v>0</v>
      </c>
      <c r="J84" s="1">
        <v>0</v>
      </c>
      <c r="K84" s="1">
        <v>0</v>
      </c>
      <c r="L84" s="1">
        <v>1</v>
      </c>
      <c r="M84" s="1">
        <v>3</v>
      </c>
      <c r="N84" s="1">
        <v>0</v>
      </c>
      <c r="O84" s="1">
        <v>1</v>
      </c>
      <c r="P84" s="1">
        <v>0</v>
      </c>
      <c r="Q84" s="1">
        <v>200</v>
      </c>
      <c r="R84" s="9">
        <f t="shared" si="16"/>
        <v>49.140049140049143</v>
      </c>
      <c r="S84" s="1">
        <v>1</v>
      </c>
      <c r="T84" s="9">
        <v>1377.2703184467887</v>
      </c>
      <c r="U84" s="7">
        <v>1377.2703184467889</v>
      </c>
      <c r="V84" s="7" t="s">
        <v>21</v>
      </c>
      <c r="W84" s="7">
        <v>1121.4915450209567</v>
      </c>
      <c r="X84" s="16">
        <v>1968.5039370078741</v>
      </c>
      <c r="Y84" s="16">
        <v>4878.3327116020828</v>
      </c>
      <c r="Z84" s="16">
        <f t="shared" si="18"/>
        <v>6846.8366486099567</v>
      </c>
      <c r="AA84" s="18">
        <f>W84/Z84</f>
        <v>0.16379703541614968</v>
      </c>
      <c r="AB84" s="12">
        <v>9.8280098280098278E-3</v>
      </c>
      <c r="AC84" s="9">
        <v>338.48661800486622</v>
      </c>
      <c r="AD84" s="9">
        <v>0</v>
      </c>
      <c r="AE84" s="13">
        <v>0</v>
      </c>
      <c r="AF84" s="8">
        <v>0</v>
      </c>
      <c r="AG84" s="8">
        <f t="shared" si="15"/>
        <v>0</v>
      </c>
      <c r="AH84" s="9">
        <v>0</v>
      </c>
      <c r="AI84" s="8">
        <v>0</v>
      </c>
      <c r="AJ84" s="8">
        <v>0</v>
      </c>
      <c r="AK84" s="8">
        <v>0</v>
      </c>
      <c r="AL84" s="8">
        <v>1357.2731218278664</v>
      </c>
      <c r="AM84" s="8">
        <f t="shared" si="19"/>
        <v>1357.2731218278664</v>
      </c>
      <c r="AN84" s="8">
        <f>U84-AM84</f>
        <v>19.997196618922544</v>
      </c>
      <c r="AO84" s="8"/>
      <c r="AP84" s="20"/>
      <c r="AQ84" s="20"/>
      <c r="AR84" s="20"/>
      <c r="AS84" s="20"/>
      <c r="AT84" s="20"/>
      <c r="AU84" s="20"/>
      <c r="AV84" s="20"/>
      <c r="AW84" s="21"/>
      <c r="AX84" s="21"/>
      <c r="AZ84" s="21"/>
    </row>
    <row r="85" spans="1:52" x14ac:dyDescent="0.25">
      <c r="A85" s="1">
        <v>84</v>
      </c>
      <c r="B85" s="1" t="s">
        <v>13</v>
      </c>
      <c r="C85" s="1">
        <v>900</v>
      </c>
      <c r="D85" s="1" t="s">
        <v>14</v>
      </c>
      <c r="E85" s="1">
        <v>0</v>
      </c>
      <c r="F85" s="1">
        <v>1</v>
      </c>
      <c r="G85" s="1">
        <v>0</v>
      </c>
      <c r="H85" s="1">
        <v>0</v>
      </c>
      <c r="I85" s="1">
        <v>1</v>
      </c>
      <c r="J85" s="1">
        <v>0</v>
      </c>
      <c r="K85" s="1">
        <v>0</v>
      </c>
      <c r="L85" s="1">
        <v>1</v>
      </c>
      <c r="M85" s="1">
        <v>2</v>
      </c>
      <c r="N85" s="1">
        <v>1</v>
      </c>
      <c r="O85" s="1">
        <v>0</v>
      </c>
      <c r="P85" s="1">
        <v>0</v>
      </c>
      <c r="Q85" s="1">
        <v>0</v>
      </c>
      <c r="R85" s="9">
        <f t="shared" si="16"/>
        <v>0</v>
      </c>
      <c r="S85" s="1">
        <v>0</v>
      </c>
      <c r="T85" s="7" t="s">
        <v>21</v>
      </c>
      <c r="U85" s="7" t="s">
        <v>21</v>
      </c>
      <c r="V85" s="7" t="s">
        <v>21</v>
      </c>
      <c r="W85" s="7" t="s">
        <v>21</v>
      </c>
      <c r="X85" s="16">
        <v>472.44094488188978</v>
      </c>
      <c r="Y85" s="16">
        <v>453.1843044619423</v>
      </c>
      <c r="Z85" s="16">
        <f t="shared" si="18"/>
        <v>925.62524934383214</v>
      </c>
      <c r="AA85" s="18" t="s">
        <v>21</v>
      </c>
      <c r="AB85" s="12">
        <v>0</v>
      </c>
      <c r="AC85" s="9" t="s">
        <v>21</v>
      </c>
      <c r="AD85" s="8">
        <v>3.1555066666666662</v>
      </c>
      <c r="AE85" s="13">
        <v>0</v>
      </c>
      <c r="AF85" s="8">
        <v>0</v>
      </c>
      <c r="AG85" s="8">
        <f t="shared" si="15"/>
        <v>3.1555066666666662</v>
      </c>
      <c r="AH85" s="8">
        <v>52.611871999999998</v>
      </c>
      <c r="AI85" s="8">
        <v>0</v>
      </c>
      <c r="AJ85" s="8">
        <v>4.6142495766423357</v>
      </c>
      <c r="AK85" s="8">
        <v>0.60927591240875933</v>
      </c>
      <c r="AL85" s="8">
        <v>0</v>
      </c>
      <c r="AM85" s="8">
        <f t="shared" si="19"/>
        <v>57.835397489051097</v>
      </c>
      <c r="AN85" s="8">
        <v>0</v>
      </c>
      <c r="AO85" s="8"/>
      <c r="AP85" s="20"/>
      <c r="AQ85" s="20"/>
      <c r="AR85" s="20"/>
      <c r="AS85" s="20"/>
      <c r="AT85" s="20"/>
      <c r="AU85" s="20"/>
      <c r="AV85" s="20"/>
      <c r="AW85" s="21"/>
      <c r="AX85" s="21"/>
      <c r="AZ85" s="21"/>
    </row>
    <row r="86" spans="1:52" x14ac:dyDescent="0.25">
      <c r="A86" s="1">
        <v>85</v>
      </c>
      <c r="B86" s="1" t="s">
        <v>13</v>
      </c>
      <c r="C86" s="1">
        <v>6500</v>
      </c>
      <c r="D86" s="1" t="s">
        <v>15</v>
      </c>
      <c r="E86" s="1">
        <v>1</v>
      </c>
      <c r="F86" s="1">
        <v>0</v>
      </c>
      <c r="G86" s="1">
        <v>0</v>
      </c>
      <c r="H86" s="1">
        <v>0</v>
      </c>
      <c r="I86" s="1">
        <v>0</v>
      </c>
      <c r="J86" s="1">
        <v>1</v>
      </c>
      <c r="K86" s="1">
        <v>0</v>
      </c>
      <c r="L86" s="1">
        <v>0</v>
      </c>
      <c r="M86" s="1">
        <v>1</v>
      </c>
      <c r="N86" s="1">
        <v>0</v>
      </c>
      <c r="O86" s="1">
        <v>0</v>
      </c>
      <c r="P86" s="1">
        <v>0</v>
      </c>
      <c r="Q86" s="1">
        <v>0</v>
      </c>
      <c r="R86" s="9">
        <f t="shared" si="16"/>
        <v>0</v>
      </c>
      <c r="S86" s="1">
        <v>1</v>
      </c>
      <c r="T86" s="9">
        <v>36.959276018099544</v>
      </c>
      <c r="U86" s="7">
        <v>4.311915535444947</v>
      </c>
      <c r="V86" s="7">
        <v>3.6959276018099545</v>
      </c>
      <c r="W86" s="7" t="s">
        <v>21</v>
      </c>
      <c r="X86" s="16">
        <v>472.44094488188978</v>
      </c>
      <c r="Y86" s="16">
        <v>7.6125485160508797</v>
      </c>
      <c r="Z86" s="16">
        <f t="shared" si="18"/>
        <v>480.05349339794066</v>
      </c>
      <c r="AA86" s="1" t="s">
        <v>21</v>
      </c>
      <c r="AB86" s="12">
        <v>2.3076923076923079E-3</v>
      </c>
      <c r="AC86" s="9">
        <v>203.09197080291972</v>
      </c>
      <c r="AD86" s="9">
        <v>0</v>
      </c>
      <c r="AE86" s="14">
        <v>0.92486843076923075</v>
      </c>
      <c r="AF86" s="8">
        <v>0</v>
      </c>
      <c r="AG86" s="8">
        <f t="shared" si="15"/>
        <v>0.92486843076923075</v>
      </c>
      <c r="AH86" s="9">
        <v>0</v>
      </c>
      <c r="AI86" s="8">
        <v>4.1976290442156277</v>
      </c>
      <c r="AJ86" s="8">
        <v>0</v>
      </c>
      <c r="AK86" s="8">
        <v>0</v>
      </c>
      <c r="AL86" s="8">
        <v>0</v>
      </c>
      <c r="AM86" s="8">
        <f t="shared" si="19"/>
        <v>4.1976290442156277</v>
      </c>
      <c r="AN86" s="8">
        <v>0</v>
      </c>
      <c r="AO86" s="8"/>
      <c r="AP86" s="20"/>
      <c r="AQ86" s="20"/>
      <c r="AR86" s="20"/>
      <c r="AS86" s="20"/>
      <c r="AT86" s="20"/>
      <c r="AU86" s="20"/>
      <c r="AV86" s="20"/>
      <c r="AW86" s="21"/>
      <c r="AX86" s="21"/>
      <c r="AZ86" s="21"/>
    </row>
    <row r="87" spans="1:52" x14ac:dyDescent="0.25">
      <c r="A87" s="1">
        <v>86</v>
      </c>
      <c r="B87" s="1" t="s">
        <v>13</v>
      </c>
      <c r="C87" s="1">
        <v>6000</v>
      </c>
      <c r="D87" s="1" t="s">
        <v>14</v>
      </c>
      <c r="E87" s="1">
        <v>1</v>
      </c>
      <c r="F87" s="1">
        <v>0</v>
      </c>
      <c r="G87" s="1">
        <v>1</v>
      </c>
      <c r="H87" s="1">
        <v>1</v>
      </c>
      <c r="I87" s="1">
        <v>0</v>
      </c>
      <c r="J87" s="1">
        <v>0</v>
      </c>
      <c r="K87" s="1">
        <v>0</v>
      </c>
      <c r="L87" s="1">
        <v>1</v>
      </c>
      <c r="M87" s="1">
        <v>3</v>
      </c>
      <c r="N87" s="1">
        <v>0</v>
      </c>
      <c r="O87" s="1">
        <v>0</v>
      </c>
      <c r="P87" s="1">
        <v>1</v>
      </c>
      <c r="Q87" s="1">
        <v>250</v>
      </c>
      <c r="R87" s="9">
        <f t="shared" si="16"/>
        <v>4.1666666666666661</v>
      </c>
      <c r="S87" s="1">
        <v>1</v>
      </c>
      <c r="T87" s="7" t="s">
        <v>21</v>
      </c>
      <c r="U87" s="7" t="s">
        <v>21</v>
      </c>
      <c r="V87" s="7" t="s">
        <v>21</v>
      </c>
      <c r="W87" s="7" t="s">
        <v>21</v>
      </c>
      <c r="X87" s="16">
        <v>393.70078740157481</v>
      </c>
      <c r="Y87" s="16">
        <v>13.973571653543312</v>
      </c>
      <c r="Z87" s="16">
        <f t="shared" si="18"/>
        <v>407.67435905511815</v>
      </c>
      <c r="AA87" s="1" t="s">
        <v>21</v>
      </c>
      <c r="AB87" s="12">
        <v>1.5E-3</v>
      </c>
      <c r="AC87" s="9">
        <v>205.79986374695869</v>
      </c>
      <c r="AD87" s="9">
        <v>0</v>
      </c>
      <c r="AE87" s="13">
        <v>0</v>
      </c>
      <c r="AF87" s="8">
        <v>0</v>
      </c>
      <c r="AG87" s="8">
        <f t="shared" si="15"/>
        <v>0</v>
      </c>
      <c r="AH87" s="9">
        <v>0</v>
      </c>
      <c r="AI87" s="8">
        <v>0</v>
      </c>
      <c r="AJ87" s="8">
        <v>0</v>
      </c>
      <c r="AK87" s="8">
        <v>0.6702035036496351</v>
      </c>
      <c r="AL87" s="8">
        <v>0.67697323600973247</v>
      </c>
      <c r="AM87" s="8">
        <f t="shared" si="19"/>
        <v>1.3471767396593677</v>
      </c>
      <c r="AN87" s="8" t="s">
        <v>21</v>
      </c>
      <c r="AO87" s="8"/>
      <c r="AP87" s="20"/>
      <c r="AQ87" s="20"/>
      <c r="AR87" s="20"/>
      <c r="AS87" s="20"/>
      <c r="AT87" s="20"/>
      <c r="AU87" s="20"/>
      <c r="AV87" s="20"/>
      <c r="AW87" s="21"/>
      <c r="AX87" s="21"/>
      <c r="AZ87" s="21"/>
    </row>
    <row r="88" spans="1:52" x14ac:dyDescent="0.25">
      <c r="A88" s="1">
        <v>87</v>
      </c>
      <c r="B88" s="1" t="s">
        <v>13</v>
      </c>
      <c r="C88" s="1">
        <v>5000</v>
      </c>
      <c r="D88" s="1" t="s">
        <v>15</v>
      </c>
      <c r="E88" s="1">
        <v>1</v>
      </c>
      <c r="F88" s="1">
        <v>0</v>
      </c>
      <c r="G88" s="1">
        <v>0</v>
      </c>
      <c r="H88" s="1">
        <v>1</v>
      </c>
      <c r="I88" s="1">
        <v>1</v>
      </c>
      <c r="J88" s="1">
        <v>1</v>
      </c>
      <c r="K88" s="1">
        <v>0</v>
      </c>
      <c r="L88" s="1">
        <v>1</v>
      </c>
      <c r="M88" s="1">
        <v>4</v>
      </c>
      <c r="N88" s="1">
        <v>0</v>
      </c>
      <c r="O88" s="1">
        <v>0</v>
      </c>
      <c r="P88" s="1">
        <v>1</v>
      </c>
      <c r="Q88" s="1" t="s">
        <v>21</v>
      </c>
      <c r="R88" s="9" t="s">
        <v>21</v>
      </c>
      <c r="S88" s="1">
        <v>1</v>
      </c>
      <c r="T88" s="7" t="s">
        <v>21</v>
      </c>
      <c r="U88" s="7" t="s">
        <v>21</v>
      </c>
      <c r="V88" s="7" t="s">
        <v>21</v>
      </c>
      <c r="W88" s="7" t="s">
        <v>21</v>
      </c>
      <c r="X88" s="16">
        <v>354.33070866141736</v>
      </c>
      <c r="Y88" s="16">
        <v>14.253883181102365</v>
      </c>
      <c r="Z88" s="16">
        <f t="shared" si="18"/>
        <v>368.58459184251973</v>
      </c>
      <c r="AA88" s="1" t="s">
        <v>21</v>
      </c>
      <c r="AB88" s="12">
        <v>4.0000000000000001E-3</v>
      </c>
      <c r="AC88" s="9">
        <v>199.84249927007301</v>
      </c>
      <c r="AD88" s="8">
        <v>9.9682800000000002E-2</v>
      </c>
      <c r="AE88" s="14">
        <v>0.18353999999999998</v>
      </c>
      <c r="AF88" s="8">
        <v>0</v>
      </c>
      <c r="AG88" s="8">
        <f t="shared" si="15"/>
        <v>0.2832228</v>
      </c>
      <c r="AH88" s="8">
        <v>2.9380896000000001</v>
      </c>
      <c r="AI88" s="8">
        <v>0.88629968503937018</v>
      </c>
      <c r="AJ88" s="8">
        <v>0.21844572379562047</v>
      </c>
      <c r="AK88" s="8">
        <v>0.81236788321167896</v>
      </c>
      <c r="AL88" s="8">
        <v>0.40618394160583948</v>
      </c>
      <c r="AM88" s="8">
        <f t="shared" si="19"/>
        <v>5.2613868336525087</v>
      </c>
      <c r="AN88" s="8">
        <v>0</v>
      </c>
      <c r="AO88" s="8"/>
      <c r="AP88" s="20"/>
      <c r="AQ88" s="20"/>
      <c r="AR88" s="20"/>
      <c r="AS88" s="20"/>
      <c r="AT88" s="20"/>
      <c r="AU88" s="20"/>
      <c r="AV88" s="20"/>
      <c r="AW88" s="21"/>
      <c r="AX88" s="21"/>
      <c r="AZ88" s="21"/>
    </row>
    <row r="89" spans="1:52" x14ac:dyDescent="0.25">
      <c r="A89" s="1">
        <v>88</v>
      </c>
      <c r="B89" s="1" t="s">
        <v>13</v>
      </c>
      <c r="C89" s="1">
        <v>5000</v>
      </c>
      <c r="D89" s="1" t="s">
        <v>10</v>
      </c>
      <c r="E89" s="1">
        <v>1</v>
      </c>
      <c r="F89" s="1">
        <v>0</v>
      </c>
      <c r="G89" s="1">
        <v>0</v>
      </c>
      <c r="H89" s="1">
        <v>1</v>
      </c>
      <c r="I89" s="1">
        <v>0</v>
      </c>
      <c r="J89" s="1">
        <v>1</v>
      </c>
      <c r="K89" s="1">
        <v>0</v>
      </c>
      <c r="L89" s="1">
        <v>1</v>
      </c>
      <c r="M89" s="1">
        <v>3</v>
      </c>
      <c r="N89" s="1">
        <v>0</v>
      </c>
      <c r="O89" s="1">
        <v>0</v>
      </c>
      <c r="P89" s="1">
        <v>1</v>
      </c>
      <c r="Q89" s="1">
        <v>235</v>
      </c>
      <c r="R89" s="9">
        <f t="shared" si="16"/>
        <v>4.7</v>
      </c>
      <c r="S89" s="1">
        <v>1</v>
      </c>
      <c r="T89" s="7" t="s">
        <v>21</v>
      </c>
      <c r="U89" s="7" t="s">
        <v>21</v>
      </c>
      <c r="V89" s="7" t="s">
        <v>21</v>
      </c>
      <c r="W89" s="7" t="s">
        <v>21</v>
      </c>
      <c r="X89" s="16">
        <v>216.53543307086616</v>
      </c>
      <c r="Y89" s="16">
        <v>1.0879223622047245</v>
      </c>
      <c r="Z89" s="16">
        <f t="shared" si="18"/>
        <v>217.62335543307088</v>
      </c>
      <c r="AA89" s="1" t="s">
        <v>21</v>
      </c>
      <c r="AB89" s="12">
        <v>1.1999999999999999E-3</v>
      </c>
      <c r="AC89" s="9">
        <v>406.18394160583944</v>
      </c>
      <c r="AD89" s="9">
        <v>0</v>
      </c>
      <c r="AE89" s="9" t="s">
        <v>21</v>
      </c>
      <c r="AF89" s="8">
        <v>0</v>
      </c>
      <c r="AG89" s="8" t="s">
        <v>21</v>
      </c>
      <c r="AH89" s="9">
        <v>0</v>
      </c>
      <c r="AI89" s="8" t="s">
        <v>21</v>
      </c>
      <c r="AJ89" s="8">
        <v>0</v>
      </c>
      <c r="AK89" s="8" t="s">
        <v>21</v>
      </c>
      <c r="AL89" s="8" t="s">
        <v>21</v>
      </c>
      <c r="AM89" s="8" t="s">
        <v>21</v>
      </c>
      <c r="AN89" s="8">
        <v>0</v>
      </c>
      <c r="AO89" s="8"/>
      <c r="AP89" s="20"/>
      <c r="AQ89" s="20"/>
      <c r="AR89" s="20"/>
      <c r="AS89" s="20"/>
      <c r="AT89" s="20"/>
      <c r="AU89" s="20"/>
      <c r="AV89" s="20"/>
      <c r="AW89" s="21"/>
      <c r="AX89" s="21"/>
      <c r="AZ89" s="21"/>
    </row>
    <row r="90" spans="1:52" x14ac:dyDescent="0.25">
      <c r="A90" s="1">
        <v>89</v>
      </c>
      <c r="B90" s="1" t="s">
        <v>13</v>
      </c>
      <c r="C90" s="1">
        <v>7300</v>
      </c>
      <c r="D90" s="1" t="s">
        <v>10</v>
      </c>
      <c r="E90" s="1">
        <v>1</v>
      </c>
      <c r="F90" s="1">
        <v>0</v>
      </c>
      <c r="G90" s="1">
        <v>0</v>
      </c>
      <c r="H90" s="1">
        <v>0</v>
      </c>
      <c r="I90" s="1">
        <v>0</v>
      </c>
      <c r="J90" s="1">
        <v>1</v>
      </c>
      <c r="K90" s="1">
        <v>0</v>
      </c>
      <c r="L90" s="1">
        <v>0</v>
      </c>
      <c r="M90" s="1">
        <v>1</v>
      </c>
      <c r="N90" s="1">
        <v>0</v>
      </c>
      <c r="O90" s="1">
        <v>0</v>
      </c>
      <c r="P90" s="1">
        <v>0</v>
      </c>
      <c r="Q90" s="1">
        <v>0</v>
      </c>
      <c r="R90" s="9">
        <f t="shared" si="16"/>
        <v>0</v>
      </c>
      <c r="S90" s="1" t="s">
        <v>21</v>
      </c>
      <c r="T90" s="7" t="s">
        <v>21</v>
      </c>
      <c r="U90" s="7" t="s">
        <v>21</v>
      </c>
      <c r="V90" s="7" t="s">
        <v>21</v>
      </c>
      <c r="W90" s="7" t="s">
        <v>21</v>
      </c>
      <c r="X90" s="16" t="s">
        <v>21</v>
      </c>
      <c r="Y90" s="16" t="s">
        <v>21</v>
      </c>
      <c r="Z90" s="16" t="s">
        <v>21</v>
      </c>
      <c r="AA90" s="1" t="s">
        <v>21</v>
      </c>
      <c r="AB90" s="12">
        <v>8.2191780821917813E-4</v>
      </c>
      <c r="AC90" s="9">
        <v>236.94063260340636</v>
      </c>
      <c r="AD90" s="9">
        <v>0</v>
      </c>
      <c r="AE90" s="14">
        <v>0.40958630136986302</v>
      </c>
      <c r="AF90" s="8">
        <v>0</v>
      </c>
      <c r="AG90" s="8">
        <f t="shared" si="15"/>
        <v>0.40958630136986302</v>
      </c>
      <c r="AH90" s="9">
        <v>0</v>
      </c>
      <c r="AI90" s="8">
        <v>1.5156225218423041</v>
      </c>
      <c r="AJ90" s="8">
        <v>0</v>
      </c>
      <c r="AK90" s="8">
        <v>0</v>
      </c>
      <c r="AL90" s="8">
        <v>0</v>
      </c>
      <c r="AM90" s="8">
        <f>AH90+AI90+AJ90+AK90+AL90</f>
        <v>1.5156225218423041</v>
      </c>
      <c r="AN90" s="8">
        <v>0</v>
      </c>
      <c r="AO90" s="8"/>
      <c r="AP90" s="20"/>
      <c r="AQ90" s="20"/>
      <c r="AR90" s="20"/>
      <c r="AS90" s="20"/>
      <c r="AT90" s="20"/>
      <c r="AU90" s="20"/>
      <c r="AV90" s="20"/>
      <c r="AW90" s="21"/>
      <c r="AX90" s="21"/>
      <c r="AZ90" s="21"/>
    </row>
    <row r="91" spans="1:52" x14ac:dyDescent="0.25">
      <c r="A91" s="1">
        <v>90</v>
      </c>
      <c r="B91" s="1" t="s">
        <v>13</v>
      </c>
      <c r="C91" s="1">
        <v>17000</v>
      </c>
      <c r="D91" s="1" t="s">
        <v>10</v>
      </c>
      <c r="E91" s="1">
        <v>1</v>
      </c>
      <c r="F91" s="1">
        <v>1</v>
      </c>
      <c r="G91" s="1">
        <v>0</v>
      </c>
      <c r="H91" s="1">
        <v>1</v>
      </c>
      <c r="I91" s="1">
        <v>1</v>
      </c>
      <c r="J91" s="1">
        <v>0</v>
      </c>
      <c r="K91" s="1">
        <v>1</v>
      </c>
      <c r="L91" s="1">
        <v>1</v>
      </c>
      <c r="M91" s="1">
        <v>4</v>
      </c>
      <c r="N91" s="1">
        <v>0</v>
      </c>
      <c r="O91" s="1">
        <v>0</v>
      </c>
      <c r="P91" s="1">
        <v>1</v>
      </c>
      <c r="Q91" s="1">
        <v>200</v>
      </c>
      <c r="R91" s="9">
        <f t="shared" si="16"/>
        <v>1.1764705882352942</v>
      </c>
      <c r="S91" s="1">
        <v>1</v>
      </c>
      <c r="T91" s="7" t="s">
        <v>21</v>
      </c>
      <c r="U91" s="7" t="s">
        <v>21</v>
      </c>
      <c r="V91" s="7" t="s">
        <v>21</v>
      </c>
      <c r="W91" s="7" t="s">
        <v>21</v>
      </c>
      <c r="X91" s="16">
        <v>236.22047244094489</v>
      </c>
      <c r="Y91" s="16">
        <v>250.10601259842525</v>
      </c>
      <c r="Z91" s="16">
        <f>X91+Y91</f>
        <v>486.32648503937014</v>
      </c>
      <c r="AA91" s="1" t="s">
        <v>21</v>
      </c>
      <c r="AB91" s="12">
        <v>7.0588235294117652E-4</v>
      </c>
      <c r="AC91" s="9">
        <v>236.94063260340636</v>
      </c>
      <c r="AD91" s="8">
        <v>0.22577223529411769</v>
      </c>
      <c r="AE91" s="13">
        <v>0</v>
      </c>
      <c r="AF91" s="8">
        <v>0.52808823529411764</v>
      </c>
      <c r="AG91" s="8">
        <f t="shared" si="15"/>
        <v>0.75386047058823535</v>
      </c>
      <c r="AH91" s="8">
        <v>10.265382000000001</v>
      </c>
      <c r="AI91" s="8">
        <v>0</v>
      </c>
      <c r="AJ91" s="8">
        <v>1.1023354311721771</v>
      </c>
      <c r="AK91" s="8">
        <v>2.0691487848862176</v>
      </c>
      <c r="AL91" s="8">
        <v>35.839759553456425</v>
      </c>
      <c r="AM91" s="8">
        <f>AH91+AI91+AJ91+AK91+AL91</f>
        <v>49.276625769514823</v>
      </c>
      <c r="AN91" s="8">
        <v>0</v>
      </c>
      <c r="AO91" s="8"/>
      <c r="AP91" s="20"/>
      <c r="AQ91" s="20"/>
      <c r="AR91" s="20"/>
      <c r="AS91" s="20"/>
      <c r="AT91" s="20"/>
      <c r="AU91" s="20"/>
      <c r="AV91" s="20"/>
      <c r="AW91" s="21"/>
      <c r="AX91" s="21"/>
      <c r="AZ91" s="21"/>
    </row>
    <row r="92" spans="1:52" x14ac:dyDescent="0.25">
      <c r="A92" s="1">
        <v>91</v>
      </c>
      <c r="B92" s="1" t="s">
        <v>13</v>
      </c>
      <c r="C92" s="1">
        <v>28000</v>
      </c>
      <c r="D92" s="1" t="s">
        <v>14</v>
      </c>
      <c r="E92" s="1">
        <v>0</v>
      </c>
      <c r="F92" s="1">
        <v>1</v>
      </c>
      <c r="G92" s="1">
        <v>1</v>
      </c>
      <c r="H92" s="1">
        <v>1</v>
      </c>
      <c r="I92" s="1">
        <v>1</v>
      </c>
      <c r="J92" s="1">
        <v>0</v>
      </c>
      <c r="K92" s="1">
        <v>0</v>
      </c>
      <c r="L92" s="1">
        <v>1</v>
      </c>
      <c r="M92" s="1">
        <v>4</v>
      </c>
      <c r="N92" s="1">
        <v>0</v>
      </c>
      <c r="O92" s="1">
        <v>0</v>
      </c>
      <c r="P92" s="1">
        <v>1</v>
      </c>
      <c r="Q92" s="1">
        <v>1000</v>
      </c>
      <c r="R92" s="9">
        <f t="shared" si="16"/>
        <v>3.5714285714285712</v>
      </c>
      <c r="S92" s="1">
        <v>1</v>
      </c>
      <c r="T92" s="7" t="s">
        <v>21</v>
      </c>
      <c r="U92" s="7" t="s">
        <v>21</v>
      </c>
      <c r="V92" s="7" t="s">
        <v>21</v>
      </c>
      <c r="W92" s="7" t="s">
        <v>21</v>
      </c>
      <c r="X92" s="16">
        <v>629.9212598425197</v>
      </c>
      <c r="Y92" s="16">
        <v>121.44615944881893</v>
      </c>
      <c r="Z92" s="16">
        <f>X92+Y92</f>
        <v>751.36741929133859</v>
      </c>
      <c r="AA92" s="18" t="s">
        <v>21</v>
      </c>
      <c r="AB92" s="12">
        <v>1.5357142857142857E-3</v>
      </c>
      <c r="AC92" s="9">
        <v>472.30690884399934</v>
      </c>
      <c r="AD92" s="9" t="s">
        <v>21</v>
      </c>
      <c r="AE92" s="13">
        <v>0</v>
      </c>
      <c r="AF92" s="8">
        <v>0</v>
      </c>
      <c r="AG92" s="8" t="s">
        <v>21</v>
      </c>
      <c r="AH92" s="9" t="s">
        <v>21</v>
      </c>
      <c r="AI92" s="8">
        <v>0</v>
      </c>
      <c r="AJ92" s="8">
        <v>0</v>
      </c>
      <c r="AK92" s="8" t="s">
        <v>21</v>
      </c>
      <c r="AL92" s="8" t="s">
        <v>21</v>
      </c>
      <c r="AM92" s="8" t="s">
        <v>21</v>
      </c>
      <c r="AN92" s="8" t="s">
        <v>21</v>
      </c>
      <c r="AO92" s="8"/>
      <c r="AP92" s="20"/>
      <c r="AQ92" s="20"/>
      <c r="AR92" s="20"/>
      <c r="AS92" s="20"/>
      <c r="AT92" s="20"/>
      <c r="AU92" s="20"/>
      <c r="AV92" s="20"/>
      <c r="AW92" s="21"/>
      <c r="AX92" s="21"/>
      <c r="AZ92" s="21"/>
    </row>
    <row r="93" spans="1:52" x14ac:dyDescent="0.25">
      <c r="A93" s="1">
        <v>92</v>
      </c>
      <c r="B93" s="1" t="s">
        <v>13</v>
      </c>
      <c r="C93" s="1">
        <v>20000</v>
      </c>
      <c r="D93" s="1" t="s">
        <v>14</v>
      </c>
      <c r="E93" s="1">
        <v>1</v>
      </c>
      <c r="F93" s="1">
        <v>1</v>
      </c>
      <c r="G93" s="1">
        <v>0</v>
      </c>
      <c r="H93" s="1">
        <v>1</v>
      </c>
      <c r="I93" s="1">
        <v>0</v>
      </c>
      <c r="J93" s="1">
        <v>0</v>
      </c>
      <c r="K93" s="1">
        <v>1</v>
      </c>
      <c r="L93" s="1">
        <v>1</v>
      </c>
      <c r="M93" s="1">
        <v>3</v>
      </c>
      <c r="N93" s="1">
        <v>0</v>
      </c>
      <c r="O93" s="1">
        <v>0</v>
      </c>
      <c r="P93" s="1">
        <v>1</v>
      </c>
      <c r="Q93" s="1">
        <v>200</v>
      </c>
      <c r="R93" s="9">
        <f t="shared" si="16"/>
        <v>1</v>
      </c>
      <c r="S93" s="1">
        <v>0</v>
      </c>
      <c r="T93" s="7" t="s">
        <v>21</v>
      </c>
      <c r="U93" s="7" t="s">
        <v>21</v>
      </c>
      <c r="V93" s="7" t="s">
        <v>21</v>
      </c>
      <c r="W93" s="7" t="s">
        <v>21</v>
      </c>
      <c r="X93" s="16">
        <v>314.96062992125985</v>
      </c>
      <c r="Y93" s="16">
        <v>147.59095003937011</v>
      </c>
      <c r="Z93" s="16">
        <f>X93+Y93</f>
        <v>462.55157996062997</v>
      </c>
      <c r="AA93" s="1" t="s">
        <v>21</v>
      </c>
      <c r="AB93" s="12">
        <v>1.5E-3</v>
      </c>
      <c r="AC93" s="9">
        <v>406.18394160583944</v>
      </c>
      <c r="AD93" s="9">
        <v>0</v>
      </c>
      <c r="AE93" s="13">
        <v>0</v>
      </c>
      <c r="AF93" s="8">
        <v>0.39774374999999995</v>
      </c>
      <c r="AG93" s="8">
        <f t="shared" si="15"/>
        <v>0.39774374999999995</v>
      </c>
      <c r="AH93" s="9">
        <v>0</v>
      </c>
      <c r="AI93" s="8">
        <v>0</v>
      </c>
      <c r="AJ93" s="8">
        <v>4.1358461302189786</v>
      </c>
      <c r="AK93" s="8">
        <v>1.3708708029197083</v>
      </c>
      <c r="AL93" s="8">
        <v>0</v>
      </c>
      <c r="AM93" s="8">
        <f t="shared" ref="AM93:AM98" si="20">AH93+AI93+AJ93+AK93+AL93</f>
        <v>5.5067169331386872</v>
      </c>
      <c r="AN93" s="8">
        <v>0</v>
      </c>
      <c r="AO93" s="8"/>
      <c r="AP93" s="20"/>
      <c r="AQ93" s="20"/>
      <c r="AR93" s="20"/>
      <c r="AS93" s="20"/>
      <c r="AT93" s="20"/>
      <c r="AU93" s="20"/>
      <c r="AV93" s="20"/>
      <c r="AW93" s="21"/>
      <c r="AX93" s="21"/>
      <c r="AZ93" s="21"/>
    </row>
    <row r="94" spans="1:52" x14ac:dyDescent="0.25">
      <c r="A94" s="1">
        <v>93</v>
      </c>
      <c r="B94" s="1" t="s">
        <v>13</v>
      </c>
      <c r="C94" s="1">
        <v>6000</v>
      </c>
      <c r="D94" s="1" t="s">
        <v>10</v>
      </c>
      <c r="E94" s="1">
        <v>1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1</v>
      </c>
      <c r="L94" s="1">
        <v>0</v>
      </c>
      <c r="M94" s="1">
        <v>1</v>
      </c>
      <c r="N94" s="1">
        <v>0</v>
      </c>
      <c r="O94" s="1">
        <v>0</v>
      </c>
      <c r="P94" s="1">
        <v>0</v>
      </c>
      <c r="Q94" s="1">
        <v>0</v>
      </c>
      <c r="R94" s="9">
        <f t="shared" si="16"/>
        <v>0</v>
      </c>
      <c r="S94" s="1">
        <v>1</v>
      </c>
      <c r="T94" s="7" t="s">
        <v>21</v>
      </c>
      <c r="U94" s="7">
        <v>4.0039215686274501</v>
      </c>
      <c r="V94" s="7" t="s">
        <v>21</v>
      </c>
      <c r="W94" s="7" t="s">
        <v>21</v>
      </c>
      <c r="X94" s="16">
        <v>216.53543307086616</v>
      </c>
      <c r="Y94" s="16">
        <v>0.84009448818897636</v>
      </c>
      <c r="Z94" s="16">
        <f>X94+Y94</f>
        <v>217.37552755905514</v>
      </c>
      <c r="AA94" s="1" t="s">
        <v>21</v>
      </c>
      <c r="AB94" s="12">
        <v>1.6666666666666666E-4</v>
      </c>
      <c r="AC94" s="9">
        <v>232.10510948905116</v>
      </c>
      <c r="AD94" s="9">
        <v>0</v>
      </c>
      <c r="AE94" s="13">
        <v>0</v>
      </c>
      <c r="AF94" s="8">
        <v>0.37143749999999998</v>
      </c>
      <c r="AG94" s="8">
        <f t="shared" si="15"/>
        <v>0.37143749999999998</v>
      </c>
      <c r="AH94" s="9">
        <v>0</v>
      </c>
      <c r="AI94" s="8">
        <v>0</v>
      </c>
      <c r="AJ94" s="8">
        <v>2.5119768895377135</v>
      </c>
      <c r="AK94" s="8">
        <v>0</v>
      </c>
      <c r="AL94" s="8">
        <v>0</v>
      </c>
      <c r="AM94" s="8">
        <f t="shared" si="20"/>
        <v>2.5119768895377135</v>
      </c>
      <c r="AN94" s="8">
        <v>0</v>
      </c>
      <c r="AO94" s="8"/>
      <c r="AP94" s="20"/>
      <c r="AQ94" s="20"/>
      <c r="AR94" s="20"/>
      <c r="AS94" s="20"/>
      <c r="AT94" s="20"/>
      <c r="AU94" s="20"/>
      <c r="AV94" s="20"/>
      <c r="AW94" s="21"/>
      <c r="AX94" s="21"/>
      <c r="AZ94" s="21"/>
    </row>
    <row r="95" spans="1:52" x14ac:dyDescent="0.25">
      <c r="A95" s="1">
        <v>94</v>
      </c>
      <c r="B95" s="1" t="s">
        <v>13</v>
      </c>
      <c r="C95" s="1">
        <v>3560</v>
      </c>
      <c r="D95" s="1" t="s">
        <v>10</v>
      </c>
      <c r="E95" s="1">
        <v>1</v>
      </c>
      <c r="F95" s="1">
        <v>1</v>
      </c>
      <c r="G95" s="1">
        <v>0</v>
      </c>
      <c r="H95" s="1">
        <v>0</v>
      </c>
      <c r="I95" s="1">
        <v>0</v>
      </c>
      <c r="J95" s="1">
        <v>0</v>
      </c>
      <c r="K95" s="1">
        <v>1</v>
      </c>
      <c r="L95" s="1">
        <v>1</v>
      </c>
      <c r="M95" s="1">
        <v>2</v>
      </c>
      <c r="N95" s="1">
        <v>1</v>
      </c>
      <c r="O95" s="1">
        <v>0</v>
      </c>
      <c r="P95" s="1">
        <v>0</v>
      </c>
      <c r="Q95" s="1">
        <v>0</v>
      </c>
      <c r="R95" s="9">
        <f t="shared" si="16"/>
        <v>0</v>
      </c>
      <c r="S95" s="1">
        <v>0</v>
      </c>
      <c r="T95" s="7" t="s">
        <v>21</v>
      </c>
      <c r="U95" s="7">
        <v>4.4987882793566865</v>
      </c>
      <c r="V95" s="7" t="s">
        <v>21</v>
      </c>
      <c r="W95" s="7" t="s">
        <v>21</v>
      </c>
      <c r="X95" s="16" t="s">
        <v>21</v>
      </c>
      <c r="Y95" s="16" t="s">
        <v>21</v>
      </c>
      <c r="Z95" s="16" t="s">
        <v>21</v>
      </c>
      <c r="AA95" s="1" t="s">
        <v>21</v>
      </c>
      <c r="AB95" s="12">
        <v>1.1235955056179776E-3</v>
      </c>
      <c r="AC95" s="9">
        <v>152.31897810218979</v>
      </c>
      <c r="AD95" s="9">
        <v>0</v>
      </c>
      <c r="AE95" s="13">
        <v>0</v>
      </c>
      <c r="AF95" s="8">
        <v>1.7908356741573033</v>
      </c>
      <c r="AG95" s="8">
        <f t="shared" si="15"/>
        <v>1.7908356741573033</v>
      </c>
      <c r="AH95" s="9">
        <v>0</v>
      </c>
      <c r="AI95" s="8">
        <v>0</v>
      </c>
      <c r="AJ95" s="8">
        <v>2.4392714852784385</v>
      </c>
      <c r="AK95" s="8">
        <v>3.918077683917002</v>
      </c>
      <c r="AL95" s="8">
        <v>0</v>
      </c>
      <c r="AM95" s="8">
        <f t="shared" si="20"/>
        <v>6.3573491691954409</v>
      </c>
      <c r="AN95" s="8">
        <v>0</v>
      </c>
      <c r="AO95" s="8"/>
      <c r="AP95" s="20"/>
      <c r="AQ95" s="20"/>
      <c r="AR95" s="20"/>
      <c r="AS95" s="20"/>
      <c r="AT95" s="20"/>
      <c r="AU95" s="20"/>
      <c r="AV95" s="20"/>
      <c r="AW95" s="21"/>
      <c r="AX95" s="21"/>
      <c r="AZ95" s="21"/>
    </row>
    <row r="96" spans="1:52" x14ac:dyDescent="0.25">
      <c r="A96" s="1">
        <v>95</v>
      </c>
      <c r="B96" s="1" t="s">
        <v>13</v>
      </c>
      <c r="C96" s="1">
        <v>309</v>
      </c>
      <c r="D96" s="1" t="s">
        <v>14</v>
      </c>
      <c r="E96" s="1">
        <v>1</v>
      </c>
      <c r="F96" s="1">
        <v>0</v>
      </c>
      <c r="G96" s="1">
        <v>1</v>
      </c>
      <c r="H96" s="1">
        <v>0</v>
      </c>
      <c r="I96" s="1">
        <v>0</v>
      </c>
      <c r="J96" s="1">
        <v>0</v>
      </c>
      <c r="K96" s="1">
        <v>1</v>
      </c>
      <c r="L96" s="1">
        <v>0</v>
      </c>
      <c r="M96" s="1">
        <v>2</v>
      </c>
      <c r="N96" s="1">
        <v>0</v>
      </c>
      <c r="O96" s="1">
        <v>0</v>
      </c>
      <c r="P96" s="1">
        <v>0</v>
      </c>
      <c r="Q96" s="1">
        <v>0</v>
      </c>
      <c r="R96" s="9">
        <f t="shared" si="16"/>
        <v>0</v>
      </c>
      <c r="S96" s="1">
        <v>0</v>
      </c>
      <c r="T96" s="7" t="s">
        <v>21</v>
      </c>
      <c r="U96" s="7">
        <v>116.61907481439177</v>
      </c>
      <c r="V96" s="7" t="s">
        <v>21</v>
      </c>
      <c r="W96" s="7" t="s">
        <v>21</v>
      </c>
      <c r="X96" s="16">
        <v>629.9212598425197</v>
      </c>
      <c r="Y96" s="16">
        <v>29.226588181331707</v>
      </c>
      <c r="Z96" s="16">
        <f>X96+Y96</f>
        <v>659.14784802385145</v>
      </c>
      <c r="AA96" s="1" t="s">
        <v>21</v>
      </c>
      <c r="AB96" s="12">
        <v>6.4724919093851136E-3</v>
      </c>
      <c r="AC96" s="9">
        <v>203.09197080291972</v>
      </c>
      <c r="AD96" s="9">
        <v>0</v>
      </c>
      <c r="AE96" s="13">
        <v>0</v>
      </c>
      <c r="AF96" s="8">
        <v>5.9567961165048535</v>
      </c>
      <c r="AG96" s="8">
        <f t="shared" si="15"/>
        <v>5.9567961165048535</v>
      </c>
      <c r="AH96" s="9">
        <v>0</v>
      </c>
      <c r="AI96" s="8">
        <v>0</v>
      </c>
      <c r="AJ96" s="8">
        <v>90.58813642735457</v>
      </c>
      <c r="AK96" s="8">
        <v>0</v>
      </c>
      <c r="AL96" s="8">
        <v>0</v>
      </c>
      <c r="AM96" s="8">
        <f t="shared" si="20"/>
        <v>90.58813642735457</v>
      </c>
      <c r="AN96" s="8">
        <v>27.717865982113235</v>
      </c>
      <c r="AO96" s="8"/>
      <c r="AP96" s="20"/>
      <c r="AQ96" s="20"/>
      <c r="AR96" s="20"/>
      <c r="AS96" s="20"/>
      <c r="AT96" s="20"/>
      <c r="AU96" s="20"/>
      <c r="AV96" s="20"/>
      <c r="AW96" s="21"/>
      <c r="AX96" s="21"/>
      <c r="AZ96" s="21"/>
    </row>
    <row r="97" spans="1:52" x14ac:dyDescent="0.25">
      <c r="A97" s="1">
        <v>96</v>
      </c>
      <c r="B97" s="1" t="s">
        <v>13</v>
      </c>
      <c r="C97" s="1">
        <v>12000</v>
      </c>
      <c r="D97" s="1" t="s">
        <v>14</v>
      </c>
      <c r="E97" s="1">
        <v>1</v>
      </c>
      <c r="F97" s="1">
        <v>1</v>
      </c>
      <c r="G97" s="1">
        <v>1</v>
      </c>
      <c r="H97" s="1">
        <v>1</v>
      </c>
      <c r="I97" s="1">
        <v>1</v>
      </c>
      <c r="J97" s="1">
        <v>0</v>
      </c>
      <c r="K97" s="1">
        <v>0</v>
      </c>
      <c r="L97" s="1">
        <v>1</v>
      </c>
      <c r="M97" s="1">
        <v>4</v>
      </c>
      <c r="N97" s="1">
        <v>0</v>
      </c>
      <c r="O97" s="1">
        <v>0</v>
      </c>
      <c r="P97" s="1">
        <v>1</v>
      </c>
      <c r="Q97" s="1">
        <v>45</v>
      </c>
      <c r="R97" s="8">
        <f t="shared" si="16"/>
        <v>0.375</v>
      </c>
      <c r="S97" s="1">
        <v>0</v>
      </c>
      <c r="T97" s="9">
        <v>26.692810457516334</v>
      </c>
      <c r="U97" s="7">
        <v>21.354248366013071</v>
      </c>
      <c r="V97" s="7">
        <v>-4.0039215686274501</v>
      </c>
      <c r="W97" s="7" t="s">
        <v>21</v>
      </c>
      <c r="X97" s="16">
        <v>275.5905511811024</v>
      </c>
      <c r="Y97" s="16">
        <v>208.02734751968509</v>
      </c>
      <c r="Z97" s="16">
        <f>X97+Y97</f>
        <v>483.61789870078746</v>
      </c>
      <c r="AA97" s="1" t="s">
        <v>21</v>
      </c>
      <c r="AB97" s="12">
        <v>2.8333333333333335E-3</v>
      </c>
      <c r="AC97" s="9">
        <v>398.21955059396021</v>
      </c>
      <c r="AD97" s="8">
        <v>0.70528780000000002</v>
      </c>
      <c r="AE97" s="13">
        <v>0</v>
      </c>
      <c r="AF97" s="8">
        <v>0</v>
      </c>
      <c r="AG97" s="8">
        <f t="shared" si="15"/>
        <v>0.70528780000000002</v>
      </c>
      <c r="AH97" s="8">
        <v>9.5837313000000002</v>
      </c>
      <c r="AI97" s="8">
        <v>0</v>
      </c>
      <c r="AJ97" s="8">
        <v>6.6500063505111831</v>
      </c>
      <c r="AK97" s="8">
        <v>0.24371036496350365</v>
      </c>
      <c r="AL97" s="8">
        <v>6.7697323600973247</v>
      </c>
      <c r="AM97" s="8">
        <f t="shared" si="20"/>
        <v>23.247180375572015</v>
      </c>
      <c r="AN97" s="8">
        <v>11.508545012165451</v>
      </c>
      <c r="AO97" s="8"/>
      <c r="AP97" s="20"/>
      <c r="AQ97" s="20"/>
      <c r="AR97" s="20"/>
      <c r="AS97" s="20"/>
      <c r="AT97" s="20"/>
      <c r="AU97" s="20"/>
      <c r="AV97" s="20"/>
      <c r="AW97" s="21"/>
      <c r="AX97" s="21"/>
      <c r="AZ97" s="21"/>
    </row>
    <row r="98" spans="1:52" x14ac:dyDescent="0.25">
      <c r="A98" s="1">
        <v>97</v>
      </c>
      <c r="B98" s="1" t="s">
        <v>13</v>
      </c>
      <c r="C98" s="1">
        <v>3530</v>
      </c>
      <c r="D98" s="1" t="s">
        <v>15</v>
      </c>
      <c r="E98" s="1">
        <v>1</v>
      </c>
      <c r="F98" s="1">
        <v>0</v>
      </c>
      <c r="G98" s="1">
        <v>1</v>
      </c>
      <c r="H98" s="1">
        <v>0</v>
      </c>
      <c r="I98" s="1">
        <v>1</v>
      </c>
      <c r="J98" s="1">
        <v>1</v>
      </c>
      <c r="K98" s="1">
        <v>0</v>
      </c>
      <c r="L98" s="1">
        <v>1</v>
      </c>
      <c r="M98" s="1">
        <v>4</v>
      </c>
      <c r="N98" s="1">
        <v>1</v>
      </c>
      <c r="O98" s="1">
        <v>0</v>
      </c>
      <c r="P98" s="1">
        <v>0</v>
      </c>
      <c r="Q98" s="1">
        <v>0</v>
      </c>
      <c r="R98" s="9">
        <f t="shared" si="16"/>
        <v>0</v>
      </c>
      <c r="S98" s="1">
        <v>1</v>
      </c>
      <c r="T98" s="7" t="s">
        <v>21</v>
      </c>
      <c r="U98" s="7">
        <v>8.1666388935177459</v>
      </c>
      <c r="V98" s="7" t="s">
        <v>21</v>
      </c>
      <c r="W98" s="7" t="s">
        <v>21</v>
      </c>
      <c r="X98" s="16" t="s">
        <v>21</v>
      </c>
      <c r="Y98" s="16" t="s">
        <v>21</v>
      </c>
      <c r="Z98" s="16" t="s">
        <v>21</v>
      </c>
      <c r="AA98" s="1" t="s">
        <v>21</v>
      </c>
      <c r="AB98" s="12">
        <v>1.4164305949008499E-3</v>
      </c>
      <c r="AC98" s="9">
        <v>406.18394160583944</v>
      </c>
      <c r="AD98" s="8">
        <v>0.35289042492917838</v>
      </c>
      <c r="AE98" s="14">
        <v>0.1059399433427762</v>
      </c>
      <c r="AF98" s="8">
        <v>0</v>
      </c>
      <c r="AG98" s="8">
        <f t="shared" si="15"/>
        <v>0.45883036827195456</v>
      </c>
      <c r="AH98" s="8">
        <v>5.1406959773371108</v>
      </c>
      <c r="AI98" s="8">
        <v>0.29986375499096612</v>
      </c>
      <c r="AJ98" s="8">
        <v>0.27546865614854948</v>
      </c>
      <c r="AK98" s="8">
        <v>0.39122532619259326</v>
      </c>
      <c r="AL98" s="8">
        <v>0</v>
      </c>
      <c r="AM98" s="8">
        <f t="shared" si="20"/>
        <v>6.1072537146692198</v>
      </c>
      <c r="AN98" s="8">
        <v>3.7587548545315448</v>
      </c>
      <c r="AO98" s="8"/>
      <c r="AP98" s="20"/>
      <c r="AQ98" s="20"/>
      <c r="AR98" s="20"/>
      <c r="AS98" s="20"/>
      <c r="AT98" s="20"/>
      <c r="AU98" s="20"/>
      <c r="AV98" s="20"/>
      <c r="AW98" s="21"/>
      <c r="AX98" s="21"/>
      <c r="AZ98" s="21"/>
    </row>
    <row r="99" spans="1:52" x14ac:dyDescent="0.25">
      <c r="A99" s="1">
        <v>98</v>
      </c>
      <c r="B99" s="1" t="s">
        <v>13</v>
      </c>
      <c r="C99" s="1">
        <v>1134</v>
      </c>
      <c r="D99" s="1" t="s">
        <v>14</v>
      </c>
      <c r="E99" s="1">
        <v>0</v>
      </c>
      <c r="F99" s="1">
        <v>1</v>
      </c>
      <c r="G99" s="1">
        <v>0</v>
      </c>
      <c r="H99" s="1">
        <v>1</v>
      </c>
      <c r="I99" s="1">
        <v>0</v>
      </c>
      <c r="J99" s="1">
        <v>0</v>
      </c>
      <c r="K99" s="1">
        <v>0</v>
      </c>
      <c r="L99" s="1">
        <v>1</v>
      </c>
      <c r="M99" s="1">
        <v>2</v>
      </c>
      <c r="N99" s="1">
        <v>0</v>
      </c>
      <c r="O99" s="1">
        <v>0</v>
      </c>
      <c r="P99" s="1">
        <v>1</v>
      </c>
      <c r="Q99" s="1">
        <v>120</v>
      </c>
      <c r="R99" s="9">
        <f t="shared" si="16"/>
        <v>10.582010582010582</v>
      </c>
      <c r="S99" s="1">
        <v>1</v>
      </c>
      <c r="T99" s="7" t="s">
        <v>21</v>
      </c>
      <c r="U99" s="7" t="s">
        <v>21</v>
      </c>
      <c r="V99" s="7" t="s">
        <v>21</v>
      </c>
      <c r="W99" s="7" t="s">
        <v>21</v>
      </c>
      <c r="X99" s="16">
        <v>629.9212598425197</v>
      </c>
      <c r="Y99" s="16">
        <v>32.077681956422119</v>
      </c>
      <c r="Z99" s="16">
        <f>X99+Y99</f>
        <v>661.99894179894181</v>
      </c>
      <c r="AA99" s="18" t="s">
        <v>21</v>
      </c>
      <c r="AB99" s="12">
        <v>5.2910052910052907E-3</v>
      </c>
      <c r="AC99" s="9">
        <v>290.13138686131396</v>
      </c>
      <c r="AD99" s="9">
        <v>0</v>
      </c>
      <c r="AE99" s="13">
        <v>0</v>
      </c>
      <c r="AF99" s="8">
        <v>0</v>
      </c>
      <c r="AG99" s="8">
        <f t="shared" si="15"/>
        <v>0</v>
      </c>
      <c r="AH99" s="9">
        <v>0</v>
      </c>
      <c r="AI99" s="8">
        <v>0</v>
      </c>
      <c r="AJ99" s="8">
        <v>0</v>
      </c>
      <c r="AK99" s="8" t="s">
        <v>21</v>
      </c>
      <c r="AL99" s="8" t="s">
        <v>21</v>
      </c>
      <c r="AM99" s="8" t="s">
        <v>21</v>
      </c>
      <c r="AN99" s="8">
        <v>0</v>
      </c>
      <c r="AO99" s="8"/>
      <c r="AP99" s="20"/>
      <c r="AQ99" s="20"/>
      <c r="AR99" s="20"/>
      <c r="AS99" s="20"/>
      <c r="AT99" s="20"/>
      <c r="AU99" s="20"/>
      <c r="AV99" s="20"/>
      <c r="AW99" s="21"/>
      <c r="AX99" s="21"/>
      <c r="AZ99" s="21"/>
    </row>
    <row r="100" spans="1:52" x14ac:dyDescent="0.25">
      <c r="A100" s="1">
        <v>99</v>
      </c>
      <c r="B100" s="1" t="s">
        <v>13</v>
      </c>
      <c r="C100" s="1">
        <v>7500</v>
      </c>
      <c r="D100" s="1" t="s">
        <v>22</v>
      </c>
      <c r="E100" s="1">
        <v>0</v>
      </c>
      <c r="F100" s="1">
        <v>1</v>
      </c>
      <c r="G100" s="1">
        <v>1</v>
      </c>
      <c r="H100" s="1">
        <v>0</v>
      </c>
      <c r="I100" s="1">
        <v>1</v>
      </c>
      <c r="J100" s="1">
        <v>0</v>
      </c>
      <c r="K100" s="1">
        <v>0</v>
      </c>
      <c r="L100" s="1">
        <v>0</v>
      </c>
      <c r="M100" s="1">
        <v>2</v>
      </c>
      <c r="N100" s="1">
        <v>0</v>
      </c>
      <c r="O100" s="1">
        <v>0</v>
      </c>
      <c r="P100" s="1">
        <v>0</v>
      </c>
      <c r="Q100" s="1">
        <v>0</v>
      </c>
      <c r="R100" s="9">
        <f t="shared" si="16"/>
        <v>0</v>
      </c>
      <c r="S100" s="1">
        <v>1</v>
      </c>
      <c r="T100" s="7" t="s">
        <v>21</v>
      </c>
      <c r="U100" s="7" t="s">
        <v>21</v>
      </c>
      <c r="V100" s="7" t="s">
        <v>21</v>
      </c>
      <c r="W100" s="7" t="s">
        <v>21</v>
      </c>
      <c r="X100" s="16">
        <v>1181.1023622047244</v>
      </c>
      <c r="Y100" s="16">
        <v>190.83250355905517</v>
      </c>
      <c r="Z100" s="16">
        <f>X100+Y100</f>
        <v>1371.9348657637795</v>
      </c>
      <c r="AA100" s="18" t="s">
        <v>21</v>
      </c>
      <c r="AB100" s="12">
        <v>5.3333333333333332E-3</v>
      </c>
      <c r="AC100" s="9">
        <v>182.78277372262772</v>
      </c>
      <c r="AD100" s="8">
        <v>0.32848479999999991</v>
      </c>
      <c r="AE100" s="13">
        <v>0</v>
      </c>
      <c r="AF100" s="8">
        <v>0</v>
      </c>
      <c r="AG100" s="8">
        <f t="shared" si="15"/>
        <v>0.32848479999999991</v>
      </c>
      <c r="AH100" s="8">
        <v>6.3374232000000008</v>
      </c>
      <c r="AI100" s="8">
        <v>0</v>
      </c>
      <c r="AJ100" s="8">
        <v>0</v>
      </c>
      <c r="AK100" s="8">
        <v>0</v>
      </c>
      <c r="AL100" s="8">
        <v>0</v>
      </c>
      <c r="AM100" s="8">
        <f t="shared" ref="AM100:AM111" si="21">AH100+AI100+AJ100+AK100+AL100</f>
        <v>6.3374232000000008</v>
      </c>
      <c r="AN100" s="1" t="s">
        <v>21</v>
      </c>
      <c r="AP100" s="20"/>
      <c r="AQ100" s="20"/>
      <c r="AR100" s="20"/>
      <c r="AS100" s="20"/>
      <c r="AT100" s="20"/>
      <c r="AU100" s="20"/>
      <c r="AV100" s="20"/>
      <c r="AW100" s="21"/>
      <c r="AX100" s="21"/>
      <c r="AZ100" s="21"/>
    </row>
    <row r="101" spans="1:52" x14ac:dyDescent="0.25">
      <c r="A101" s="1">
        <v>100</v>
      </c>
      <c r="B101" s="1" t="s">
        <v>13</v>
      </c>
      <c r="C101" s="1">
        <v>495</v>
      </c>
      <c r="D101" s="1" t="s">
        <v>14</v>
      </c>
      <c r="E101" s="1">
        <v>0</v>
      </c>
      <c r="F101" s="1">
        <v>1</v>
      </c>
      <c r="G101" s="1">
        <v>1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</v>
      </c>
      <c r="N101" s="1">
        <v>0</v>
      </c>
      <c r="O101" s="1">
        <v>0</v>
      </c>
      <c r="P101" s="1">
        <v>0</v>
      </c>
      <c r="Q101" s="1">
        <v>0</v>
      </c>
      <c r="R101" s="9">
        <f t="shared" si="16"/>
        <v>0</v>
      </c>
      <c r="S101" s="1">
        <v>1</v>
      </c>
      <c r="T101" s="7" t="s">
        <v>21</v>
      </c>
      <c r="U101" s="7" t="s">
        <v>21</v>
      </c>
      <c r="V101" s="7" t="s">
        <v>21</v>
      </c>
      <c r="W101" s="7" t="s">
        <v>21</v>
      </c>
      <c r="X101" s="16" t="s">
        <v>21</v>
      </c>
      <c r="Y101" s="16" t="s">
        <v>21</v>
      </c>
      <c r="Z101" s="16" t="s">
        <v>21</v>
      </c>
      <c r="AA101" s="18" t="s">
        <v>21</v>
      </c>
      <c r="AB101" s="12">
        <v>1.6161616161616162E-2</v>
      </c>
      <c r="AC101" s="9">
        <v>355.41094890510954</v>
      </c>
      <c r="AD101" s="9">
        <v>0</v>
      </c>
      <c r="AE101" s="13">
        <v>0</v>
      </c>
      <c r="AF101" s="8">
        <v>0</v>
      </c>
      <c r="AG101" s="8">
        <f t="shared" si="15"/>
        <v>0</v>
      </c>
      <c r="AH101" s="9">
        <v>0</v>
      </c>
      <c r="AI101" s="8">
        <v>0</v>
      </c>
      <c r="AJ101" s="8">
        <v>0</v>
      </c>
      <c r="AK101" s="8">
        <v>0</v>
      </c>
      <c r="AL101" s="8">
        <v>0</v>
      </c>
      <c r="AM101" s="8">
        <f t="shared" si="21"/>
        <v>0</v>
      </c>
      <c r="AN101" s="1" t="s">
        <v>21</v>
      </c>
      <c r="AP101" s="20"/>
      <c r="AQ101" s="20"/>
      <c r="AR101" s="20"/>
      <c r="AS101" s="20"/>
      <c r="AT101" s="20"/>
      <c r="AU101" s="20"/>
      <c r="AV101" s="20"/>
      <c r="AW101" s="21"/>
      <c r="AX101" s="21"/>
      <c r="AZ101" s="21"/>
    </row>
    <row r="102" spans="1:52" x14ac:dyDescent="0.25">
      <c r="A102" s="1">
        <v>101</v>
      </c>
      <c r="B102" s="1" t="s">
        <v>13</v>
      </c>
      <c r="C102" s="1">
        <v>100</v>
      </c>
      <c r="D102" s="1" t="s">
        <v>8</v>
      </c>
      <c r="E102" s="1">
        <v>0</v>
      </c>
      <c r="F102" s="1">
        <v>1</v>
      </c>
      <c r="G102" s="1">
        <v>1</v>
      </c>
      <c r="H102" s="1">
        <v>0</v>
      </c>
      <c r="I102" s="1">
        <v>0</v>
      </c>
      <c r="J102" s="1">
        <v>0</v>
      </c>
      <c r="K102" s="1">
        <v>0</v>
      </c>
      <c r="L102" s="1">
        <v>0</v>
      </c>
      <c r="M102" s="1">
        <v>1</v>
      </c>
      <c r="N102" s="1">
        <v>0</v>
      </c>
      <c r="O102" s="1">
        <v>0</v>
      </c>
      <c r="P102" s="1">
        <v>0</v>
      </c>
      <c r="Q102" s="1">
        <v>0</v>
      </c>
      <c r="R102" s="9">
        <f t="shared" si="16"/>
        <v>0</v>
      </c>
      <c r="S102" s="1">
        <v>0</v>
      </c>
      <c r="T102" s="7" t="s">
        <v>21</v>
      </c>
      <c r="U102" s="7" t="s">
        <v>21</v>
      </c>
      <c r="V102" s="7" t="s">
        <v>21</v>
      </c>
      <c r="W102" s="7" t="s">
        <v>21</v>
      </c>
      <c r="X102" s="16" t="s">
        <v>21</v>
      </c>
      <c r="Y102" s="16" t="s">
        <v>21</v>
      </c>
      <c r="Z102" s="16" t="s">
        <v>21</v>
      </c>
      <c r="AA102" s="18" t="s">
        <v>21</v>
      </c>
      <c r="AB102" s="12">
        <v>0.06</v>
      </c>
      <c r="AC102" s="9">
        <v>248.22351987023524</v>
      </c>
      <c r="AD102" s="9">
        <v>0</v>
      </c>
      <c r="AE102" s="13">
        <v>0</v>
      </c>
      <c r="AF102" s="8">
        <v>0</v>
      </c>
      <c r="AG102" s="8">
        <f t="shared" si="15"/>
        <v>0</v>
      </c>
      <c r="AH102" s="9">
        <v>0</v>
      </c>
      <c r="AI102" s="8">
        <v>0</v>
      </c>
      <c r="AJ102" s="8">
        <v>0</v>
      </c>
      <c r="AK102" s="8">
        <v>0</v>
      </c>
      <c r="AL102" s="8">
        <v>0</v>
      </c>
      <c r="AM102" s="8">
        <f t="shared" si="21"/>
        <v>0</v>
      </c>
      <c r="AN102" s="1" t="s">
        <v>21</v>
      </c>
      <c r="AP102" s="20"/>
      <c r="AQ102" s="20"/>
      <c r="AR102" s="20"/>
      <c r="AS102" s="20"/>
      <c r="AT102" s="20"/>
      <c r="AU102" s="20"/>
      <c r="AV102" s="20"/>
      <c r="AW102" s="21"/>
      <c r="AX102" s="21"/>
      <c r="AZ102" s="21"/>
    </row>
    <row r="103" spans="1:52" x14ac:dyDescent="0.25">
      <c r="A103" s="1">
        <v>102</v>
      </c>
      <c r="B103" s="1" t="s">
        <v>13</v>
      </c>
      <c r="C103" s="1">
        <v>8000</v>
      </c>
      <c r="D103" s="1" t="s">
        <v>15</v>
      </c>
      <c r="E103" s="1">
        <v>1</v>
      </c>
      <c r="F103" s="1">
        <v>1</v>
      </c>
      <c r="G103" s="1">
        <v>0</v>
      </c>
      <c r="H103" s="1">
        <v>1</v>
      </c>
      <c r="I103" s="1">
        <v>1</v>
      </c>
      <c r="J103" s="1">
        <v>0</v>
      </c>
      <c r="K103" s="1">
        <v>1</v>
      </c>
      <c r="L103" s="1">
        <v>1</v>
      </c>
      <c r="M103" s="1">
        <v>4</v>
      </c>
      <c r="N103" s="1">
        <v>0</v>
      </c>
      <c r="O103" s="1">
        <v>0</v>
      </c>
      <c r="P103" s="1">
        <v>1</v>
      </c>
      <c r="Q103" s="1">
        <v>100</v>
      </c>
      <c r="R103" s="9">
        <f t="shared" si="16"/>
        <v>1.25</v>
      </c>
      <c r="S103" s="1">
        <v>1</v>
      </c>
      <c r="T103" s="7">
        <v>95.093137254901961</v>
      </c>
      <c r="U103" s="7">
        <v>15.014705882352938</v>
      </c>
      <c r="V103" s="7">
        <v>15.014705882352938</v>
      </c>
      <c r="W103" s="7" t="s">
        <v>21</v>
      </c>
      <c r="X103" s="16">
        <v>590.55118110236219</v>
      </c>
      <c r="Y103" s="16">
        <v>117.65155765748032</v>
      </c>
      <c r="Z103" s="16">
        <f>X103+Y103</f>
        <v>708.20273875984253</v>
      </c>
      <c r="AA103" s="1" t="s">
        <v>21</v>
      </c>
      <c r="AB103" s="12">
        <v>4.7499999999999999E-3</v>
      </c>
      <c r="AC103" s="9">
        <v>149.64671532846717</v>
      </c>
      <c r="AD103" s="8">
        <v>0.70795199999999991</v>
      </c>
      <c r="AE103" s="13">
        <v>0</v>
      </c>
      <c r="AF103" s="8">
        <v>0.83770312499999988</v>
      </c>
      <c r="AG103" s="8">
        <f t="shared" si="15"/>
        <v>1.5456551249999997</v>
      </c>
      <c r="AH103" s="8">
        <v>9.2646319500000001</v>
      </c>
      <c r="AI103" s="8">
        <v>0</v>
      </c>
      <c r="AJ103" s="8">
        <v>2.2601089970802923</v>
      </c>
      <c r="AK103" s="8">
        <v>1.2122052007299273</v>
      </c>
      <c r="AL103" s="8">
        <v>2.0309197080291974</v>
      </c>
      <c r="AM103" s="8">
        <f t="shared" si="21"/>
        <v>14.767865855839418</v>
      </c>
      <c r="AN103" s="8">
        <v>0</v>
      </c>
      <c r="AO103" s="8"/>
      <c r="AP103" s="20"/>
      <c r="AQ103" s="20"/>
      <c r="AR103" s="20"/>
      <c r="AS103" s="20"/>
      <c r="AT103" s="20"/>
      <c r="AU103" s="20"/>
      <c r="AV103" s="20"/>
      <c r="AW103" s="21"/>
      <c r="AX103" s="21"/>
      <c r="AZ103" s="21"/>
    </row>
    <row r="104" spans="1:52" x14ac:dyDescent="0.25">
      <c r="A104" s="1">
        <v>103</v>
      </c>
      <c r="B104" s="1" t="s">
        <v>13</v>
      </c>
      <c r="C104" s="1">
        <v>1300</v>
      </c>
      <c r="D104" s="1" t="s">
        <v>15</v>
      </c>
      <c r="E104" s="1">
        <v>1</v>
      </c>
      <c r="F104" s="1">
        <v>0</v>
      </c>
      <c r="G104" s="1">
        <v>0</v>
      </c>
      <c r="H104" s="1">
        <v>1</v>
      </c>
      <c r="I104" s="1">
        <v>1</v>
      </c>
      <c r="J104" s="1">
        <v>0</v>
      </c>
      <c r="K104" s="1">
        <v>0</v>
      </c>
      <c r="L104" s="1">
        <v>1</v>
      </c>
      <c r="M104" s="1">
        <v>3</v>
      </c>
      <c r="N104" s="1">
        <v>0</v>
      </c>
      <c r="O104" s="1">
        <v>0</v>
      </c>
      <c r="P104" s="1">
        <v>1</v>
      </c>
      <c r="Q104" s="1">
        <v>350</v>
      </c>
      <c r="R104" s="9">
        <f t="shared" si="16"/>
        <v>26.923076923076923</v>
      </c>
      <c r="S104" s="1">
        <v>1</v>
      </c>
      <c r="T104" s="7" t="s">
        <v>21</v>
      </c>
      <c r="U104" s="7" t="s">
        <v>21</v>
      </c>
      <c r="V104" s="7" t="s">
        <v>21</v>
      </c>
      <c r="W104" s="7" t="s">
        <v>21</v>
      </c>
      <c r="X104" s="16">
        <v>354.33070866141736</v>
      </c>
      <c r="Y104" s="16">
        <v>28.062387038158693</v>
      </c>
      <c r="Z104" s="16">
        <f>X104+Y104</f>
        <v>382.39309569957607</v>
      </c>
      <c r="AA104" s="1" t="s">
        <v>21</v>
      </c>
      <c r="AB104" s="12">
        <v>9.2307692307692316E-3</v>
      </c>
      <c r="AC104" s="9">
        <v>315.92084347120846</v>
      </c>
      <c r="AD104" s="8">
        <v>1.3406076923076919</v>
      </c>
      <c r="AE104" s="13">
        <v>0</v>
      </c>
      <c r="AF104" s="8">
        <v>0</v>
      </c>
      <c r="AG104" s="8">
        <f t="shared" si="15"/>
        <v>1.3406076923076919</v>
      </c>
      <c r="AH104" s="8">
        <v>21.291385846153847</v>
      </c>
      <c r="AI104" s="8">
        <v>0</v>
      </c>
      <c r="AJ104" s="8">
        <v>1.7425066131476703</v>
      </c>
      <c r="AK104" s="8">
        <v>0</v>
      </c>
      <c r="AL104" s="8">
        <v>0</v>
      </c>
      <c r="AM104" s="8">
        <f t="shared" si="21"/>
        <v>23.033892459301519</v>
      </c>
      <c r="AN104" s="8">
        <v>0</v>
      </c>
      <c r="AO104" s="8"/>
      <c r="AP104" s="20"/>
      <c r="AQ104" s="20"/>
      <c r="AR104" s="20"/>
      <c r="AS104" s="20"/>
      <c r="AT104" s="20"/>
      <c r="AU104" s="20"/>
      <c r="AV104" s="20"/>
      <c r="AW104" s="21"/>
      <c r="AX104" s="21"/>
      <c r="AZ104" s="21"/>
    </row>
    <row r="105" spans="1:52" x14ac:dyDescent="0.25">
      <c r="A105" s="1">
        <v>104</v>
      </c>
      <c r="B105" s="1" t="s">
        <v>13</v>
      </c>
      <c r="C105" s="1">
        <v>1000</v>
      </c>
      <c r="D105" s="1" t="s">
        <v>14</v>
      </c>
      <c r="E105" s="1">
        <v>1</v>
      </c>
      <c r="F105" s="1">
        <v>1</v>
      </c>
      <c r="G105" s="1">
        <v>0</v>
      </c>
      <c r="H105" s="1">
        <v>1</v>
      </c>
      <c r="I105" s="1">
        <v>0</v>
      </c>
      <c r="J105" s="1">
        <v>0</v>
      </c>
      <c r="K105" s="1">
        <v>0</v>
      </c>
      <c r="L105" s="1">
        <v>0</v>
      </c>
      <c r="M105" s="1">
        <v>1</v>
      </c>
      <c r="N105" s="1">
        <v>0</v>
      </c>
      <c r="O105" s="1">
        <v>0</v>
      </c>
      <c r="P105" s="1">
        <v>0</v>
      </c>
      <c r="Q105" s="1" t="s">
        <v>21</v>
      </c>
      <c r="R105" s="9" t="s">
        <v>21</v>
      </c>
      <c r="S105" s="1">
        <v>1</v>
      </c>
      <c r="T105" s="7" t="s">
        <v>21</v>
      </c>
      <c r="U105" s="7" t="s">
        <v>21</v>
      </c>
      <c r="V105" s="7" t="s">
        <v>21</v>
      </c>
      <c r="W105" s="7" t="s">
        <v>21</v>
      </c>
      <c r="X105" s="16">
        <v>452.75590551181102</v>
      </c>
      <c r="Y105" s="16">
        <v>64.11601133858268</v>
      </c>
      <c r="Z105" s="16">
        <f>X105+Y105</f>
        <v>516.87191685039375</v>
      </c>
      <c r="AA105" s="1" t="s">
        <v>21</v>
      </c>
      <c r="AB105" s="7" t="s">
        <v>21</v>
      </c>
      <c r="AC105" s="9" t="s">
        <v>21</v>
      </c>
      <c r="AD105" s="9">
        <v>0</v>
      </c>
      <c r="AE105" s="13">
        <v>0</v>
      </c>
      <c r="AF105" s="8">
        <v>0</v>
      </c>
      <c r="AG105" s="8">
        <f t="shared" si="15"/>
        <v>0</v>
      </c>
      <c r="AH105" s="9">
        <v>0</v>
      </c>
      <c r="AI105" s="8">
        <v>0</v>
      </c>
      <c r="AJ105" s="8">
        <v>0</v>
      </c>
      <c r="AK105" s="8">
        <v>0</v>
      </c>
      <c r="AL105" s="8">
        <v>0</v>
      </c>
      <c r="AM105" s="8">
        <f t="shared" si="21"/>
        <v>0</v>
      </c>
      <c r="AN105" s="8">
        <v>0</v>
      </c>
      <c r="AO105" s="8"/>
      <c r="AP105" s="20"/>
      <c r="AQ105" s="20"/>
      <c r="AR105" s="20"/>
      <c r="AS105" s="20"/>
      <c r="AT105" s="20"/>
      <c r="AU105" s="20"/>
      <c r="AV105" s="20"/>
      <c r="AW105" s="21"/>
      <c r="AX105" s="21"/>
      <c r="AZ105" s="21"/>
    </row>
    <row r="106" spans="1:52" x14ac:dyDescent="0.25">
      <c r="A106" s="1">
        <v>105</v>
      </c>
      <c r="B106" s="1" t="s">
        <v>13</v>
      </c>
      <c r="C106" s="1">
        <v>1000</v>
      </c>
      <c r="D106" s="1" t="s">
        <v>14</v>
      </c>
      <c r="E106" s="1">
        <v>1</v>
      </c>
      <c r="F106" s="1">
        <v>0</v>
      </c>
      <c r="G106" s="1">
        <v>1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1</v>
      </c>
      <c r="N106" s="1">
        <v>0</v>
      </c>
      <c r="O106" s="1">
        <v>0</v>
      </c>
      <c r="P106" s="1">
        <v>0</v>
      </c>
      <c r="Q106" s="1">
        <v>0</v>
      </c>
      <c r="R106" s="9">
        <f t="shared" si="16"/>
        <v>0</v>
      </c>
      <c r="S106" s="1">
        <v>0</v>
      </c>
      <c r="T106" s="7" t="s">
        <v>21</v>
      </c>
      <c r="U106" s="7" t="s">
        <v>21</v>
      </c>
      <c r="V106" s="7" t="s">
        <v>21</v>
      </c>
      <c r="W106" s="7" t="s">
        <v>21</v>
      </c>
      <c r="X106" s="16">
        <v>314.96062992125985</v>
      </c>
      <c r="Y106" s="16">
        <v>4.7465338582677168</v>
      </c>
      <c r="Z106" s="16">
        <f>X106+Y106</f>
        <v>319.70716377952755</v>
      </c>
      <c r="AA106" s="1" t="s">
        <v>21</v>
      </c>
      <c r="AB106" s="12">
        <v>1.2999999999999999E-2</v>
      </c>
      <c r="AC106" s="9" t="s">
        <v>21</v>
      </c>
      <c r="AD106" s="9">
        <v>0</v>
      </c>
      <c r="AE106" s="13">
        <v>0</v>
      </c>
      <c r="AF106" s="8">
        <v>0</v>
      </c>
      <c r="AG106" s="8">
        <f t="shared" si="15"/>
        <v>0</v>
      </c>
      <c r="AH106" s="9">
        <v>0</v>
      </c>
      <c r="AI106" s="8">
        <v>0</v>
      </c>
      <c r="AJ106" s="8">
        <v>0</v>
      </c>
      <c r="AK106" s="8">
        <v>0</v>
      </c>
      <c r="AL106" s="8">
        <v>0</v>
      </c>
      <c r="AM106" s="8">
        <f t="shared" si="21"/>
        <v>0</v>
      </c>
      <c r="AN106" s="1" t="s">
        <v>21</v>
      </c>
      <c r="AP106" s="20"/>
      <c r="AQ106" s="20"/>
      <c r="AR106" s="20"/>
      <c r="AS106" s="20"/>
      <c r="AT106" s="20"/>
      <c r="AU106" s="20"/>
      <c r="AV106" s="20"/>
      <c r="AW106" s="21"/>
      <c r="AX106" s="21"/>
      <c r="AZ106" s="21"/>
    </row>
    <row r="107" spans="1:52" x14ac:dyDescent="0.25">
      <c r="A107" s="1">
        <v>106</v>
      </c>
      <c r="B107" s="1" t="s">
        <v>13</v>
      </c>
      <c r="C107" s="1">
        <v>6000</v>
      </c>
      <c r="D107" s="1" t="s">
        <v>15</v>
      </c>
      <c r="E107" s="1">
        <v>1</v>
      </c>
      <c r="F107" s="1">
        <v>1</v>
      </c>
      <c r="G107" s="1">
        <v>0</v>
      </c>
      <c r="H107" s="1">
        <v>1</v>
      </c>
      <c r="I107" s="1">
        <v>1</v>
      </c>
      <c r="J107" s="1">
        <v>0</v>
      </c>
      <c r="K107" s="1">
        <v>0</v>
      </c>
      <c r="L107" s="1">
        <v>1</v>
      </c>
      <c r="M107" s="1">
        <v>3</v>
      </c>
      <c r="N107" s="1">
        <v>0</v>
      </c>
      <c r="O107" s="1">
        <v>0</v>
      </c>
      <c r="P107" s="1">
        <v>1</v>
      </c>
      <c r="Q107" s="1">
        <v>100</v>
      </c>
      <c r="R107" s="9">
        <f t="shared" si="16"/>
        <v>1.6666666666666667</v>
      </c>
      <c r="S107" s="1">
        <v>1</v>
      </c>
      <c r="T107" s="7" t="s">
        <v>21</v>
      </c>
      <c r="U107" s="7" t="s">
        <v>21</v>
      </c>
      <c r="V107" s="7" t="s">
        <v>21</v>
      </c>
      <c r="W107" s="7" t="s">
        <v>21</v>
      </c>
      <c r="X107" s="16" t="s">
        <v>21</v>
      </c>
      <c r="Y107" s="16" t="s">
        <v>21</v>
      </c>
      <c r="Z107" s="16" t="s">
        <v>21</v>
      </c>
      <c r="AA107" s="1" t="s">
        <v>21</v>
      </c>
      <c r="AB107" s="12">
        <v>2E-3</v>
      </c>
      <c r="AC107" s="9">
        <v>193.42092457420924</v>
      </c>
      <c r="AD107" s="8">
        <v>0.43558479999999994</v>
      </c>
      <c r="AE107" s="13">
        <v>0</v>
      </c>
      <c r="AF107" s="8">
        <v>0</v>
      </c>
      <c r="AG107" s="8">
        <f t="shared" si="15"/>
        <v>0.43558479999999994</v>
      </c>
      <c r="AH107" s="8">
        <v>15.5699328</v>
      </c>
      <c r="AI107" s="8">
        <v>0</v>
      </c>
      <c r="AJ107" s="8">
        <v>0.42462612232221897</v>
      </c>
      <c r="AK107" s="8">
        <v>1.2591702189781024</v>
      </c>
      <c r="AL107" s="8">
        <v>0</v>
      </c>
      <c r="AM107" s="8">
        <f t="shared" si="21"/>
        <v>17.253729141300322</v>
      </c>
      <c r="AN107" s="8">
        <v>0</v>
      </c>
      <c r="AO107" s="8"/>
      <c r="AP107" s="20"/>
      <c r="AQ107" s="20"/>
      <c r="AR107" s="20"/>
      <c r="AS107" s="20"/>
      <c r="AT107" s="20"/>
      <c r="AU107" s="20"/>
      <c r="AV107" s="20"/>
      <c r="AW107" s="21"/>
      <c r="AX107" s="21"/>
      <c r="AZ107" s="21"/>
    </row>
    <row r="108" spans="1:52" x14ac:dyDescent="0.25">
      <c r="A108" s="1">
        <v>107</v>
      </c>
      <c r="B108" s="1" t="s">
        <v>13</v>
      </c>
      <c r="C108" s="1">
        <v>4200</v>
      </c>
      <c r="D108" s="1" t="s">
        <v>15</v>
      </c>
      <c r="E108" s="1">
        <v>1</v>
      </c>
      <c r="F108" s="1">
        <v>1</v>
      </c>
      <c r="G108" s="1">
        <v>0</v>
      </c>
      <c r="H108" s="1">
        <v>0</v>
      </c>
      <c r="I108" s="1">
        <v>1</v>
      </c>
      <c r="J108" s="1">
        <v>0</v>
      </c>
      <c r="K108" s="1">
        <v>0</v>
      </c>
      <c r="L108" s="1">
        <v>1</v>
      </c>
      <c r="M108" s="1">
        <v>2</v>
      </c>
      <c r="N108" s="1">
        <v>1</v>
      </c>
      <c r="O108" s="1">
        <v>0</v>
      </c>
      <c r="P108" s="1">
        <v>0</v>
      </c>
      <c r="Q108" s="1">
        <v>0</v>
      </c>
      <c r="R108" s="9">
        <f t="shared" si="16"/>
        <v>0</v>
      </c>
      <c r="S108" s="1">
        <v>0</v>
      </c>
      <c r="T108" s="9">
        <v>22.879551820728288</v>
      </c>
      <c r="U108" s="7">
        <v>5.147899159663865</v>
      </c>
      <c r="V108" s="7">
        <v>9.5331465919701213</v>
      </c>
      <c r="W108" s="7" t="s">
        <v>21</v>
      </c>
      <c r="X108" s="16">
        <v>669.29133858267721</v>
      </c>
      <c r="Y108" s="16">
        <v>25.939917547806523</v>
      </c>
      <c r="Z108" s="16">
        <f t="shared" ref="Z108:Z113" si="22">X108+Y108</f>
        <v>695.23125613048376</v>
      </c>
      <c r="AA108" s="1" t="s">
        <v>21</v>
      </c>
      <c r="AB108" s="12">
        <v>7.1428571428571429E-4</v>
      </c>
      <c r="AC108" s="9">
        <v>138.10254014598544</v>
      </c>
      <c r="AD108" s="8">
        <v>0.93284</v>
      </c>
      <c r="AE108" s="13">
        <v>0</v>
      </c>
      <c r="AF108" s="8">
        <v>0</v>
      </c>
      <c r="AG108" s="8">
        <f t="shared" si="15"/>
        <v>0.93284</v>
      </c>
      <c r="AH108" s="8">
        <v>12.604446000000001</v>
      </c>
      <c r="AI108" s="8">
        <v>0</v>
      </c>
      <c r="AJ108" s="8">
        <v>0.8531812456642337</v>
      </c>
      <c r="AK108" s="8">
        <v>0.31914452554744527</v>
      </c>
      <c r="AL108" s="8">
        <v>0</v>
      </c>
      <c r="AM108" s="8">
        <f t="shared" si="21"/>
        <v>13.77677177121168</v>
      </c>
      <c r="AN108" s="8">
        <v>0</v>
      </c>
      <c r="AO108" s="8"/>
      <c r="AP108" s="20"/>
      <c r="AQ108" s="20"/>
      <c r="AR108" s="20"/>
      <c r="AS108" s="20"/>
      <c r="AT108" s="20"/>
      <c r="AU108" s="20"/>
      <c r="AV108" s="20"/>
      <c r="AW108" s="21"/>
      <c r="AX108" s="21"/>
      <c r="AZ108" s="21"/>
    </row>
    <row r="109" spans="1:52" x14ac:dyDescent="0.25">
      <c r="A109" s="1">
        <v>108</v>
      </c>
      <c r="B109" s="1" t="s">
        <v>13</v>
      </c>
      <c r="C109" s="1">
        <v>2800</v>
      </c>
      <c r="D109" s="1" t="s">
        <v>10</v>
      </c>
      <c r="E109" s="1">
        <v>1</v>
      </c>
      <c r="F109" s="1">
        <v>0</v>
      </c>
      <c r="G109" s="1">
        <v>1</v>
      </c>
      <c r="H109" s="1">
        <v>0</v>
      </c>
      <c r="I109" s="1">
        <v>0</v>
      </c>
      <c r="J109" s="1">
        <v>1</v>
      </c>
      <c r="K109" s="1">
        <v>0</v>
      </c>
      <c r="L109" s="1">
        <v>0</v>
      </c>
      <c r="M109" s="1">
        <v>2</v>
      </c>
      <c r="N109" s="1">
        <v>0</v>
      </c>
      <c r="O109" s="1">
        <v>0</v>
      </c>
      <c r="P109" s="1">
        <v>0</v>
      </c>
      <c r="Q109" s="1">
        <v>0</v>
      </c>
      <c r="R109" s="9">
        <f t="shared" si="16"/>
        <v>0</v>
      </c>
      <c r="S109" s="1" t="s">
        <v>21</v>
      </c>
      <c r="T109" s="9">
        <v>14.299719887955179</v>
      </c>
      <c r="U109" s="7">
        <v>2.4309523809523808</v>
      </c>
      <c r="V109" s="7" t="s">
        <v>21</v>
      </c>
      <c r="W109" s="7" t="s">
        <v>21</v>
      </c>
      <c r="X109" s="16">
        <v>0</v>
      </c>
      <c r="Y109" s="16">
        <v>9.5560748031496061</v>
      </c>
      <c r="Z109" s="16">
        <f t="shared" si="22"/>
        <v>9.5560748031496061</v>
      </c>
      <c r="AA109" s="1" t="s">
        <v>21</v>
      </c>
      <c r="AB109" s="12">
        <v>1.0714285714285715E-3</v>
      </c>
      <c r="AC109" s="9">
        <v>203.09197080291972</v>
      </c>
      <c r="AD109" s="9">
        <v>0</v>
      </c>
      <c r="AE109" s="14">
        <v>0.55079999999999996</v>
      </c>
      <c r="AF109" s="8">
        <v>0</v>
      </c>
      <c r="AG109" s="8">
        <f t="shared" si="15"/>
        <v>0.55079999999999996</v>
      </c>
      <c r="AH109" s="9">
        <v>0</v>
      </c>
      <c r="AI109" s="8">
        <v>1.2001349831271093</v>
      </c>
      <c r="AJ109" s="8">
        <v>0</v>
      </c>
      <c r="AK109" s="8">
        <v>0</v>
      </c>
      <c r="AL109" s="8">
        <v>0</v>
      </c>
      <c r="AM109" s="8">
        <f t="shared" si="21"/>
        <v>1.2001349831271093</v>
      </c>
      <c r="AN109" s="8">
        <v>1.1605255474452556</v>
      </c>
      <c r="AO109" s="8"/>
      <c r="AP109" s="20"/>
      <c r="AQ109" s="20"/>
      <c r="AR109" s="20"/>
      <c r="AS109" s="20"/>
      <c r="AT109" s="20"/>
      <c r="AU109" s="20"/>
      <c r="AV109" s="20"/>
      <c r="AW109" s="21"/>
      <c r="AX109" s="21"/>
      <c r="AZ109" s="21"/>
    </row>
    <row r="110" spans="1:52" x14ac:dyDescent="0.25">
      <c r="A110" s="1">
        <v>109</v>
      </c>
      <c r="B110" s="1" t="s">
        <v>13</v>
      </c>
      <c r="C110" s="1">
        <v>3110</v>
      </c>
      <c r="D110" s="1" t="s">
        <v>15</v>
      </c>
      <c r="E110" s="1">
        <v>1</v>
      </c>
      <c r="F110" s="1">
        <v>1</v>
      </c>
      <c r="G110" s="1">
        <v>1</v>
      </c>
      <c r="H110" s="1">
        <v>0</v>
      </c>
      <c r="I110" s="1">
        <v>1</v>
      </c>
      <c r="J110" s="1">
        <v>1</v>
      </c>
      <c r="K110" s="1">
        <v>0</v>
      </c>
      <c r="L110" s="1">
        <v>0</v>
      </c>
      <c r="M110" s="1">
        <v>3</v>
      </c>
      <c r="N110" s="1">
        <v>0</v>
      </c>
      <c r="O110" s="1">
        <v>0</v>
      </c>
      <c r="P110" s="1">
        <v>0</v>
      </c>
      <c r="Q110" s="1">
        <v>0</v>
      </c>
      <c r="R110" s="9">
        <f t="shared" si="16"/>
        <v>0</v>
      </c>
      <c r="S110" s="1">
        <v>0</v>
      </c>
      <c r="T110" s="9">
        <v>64.371729399155157</v>
      </c>
      <c r="U110" s="7">
        <v>11.586911291847928</v>
      </c>
      <c r="V110" s="7">
        <v>48.871016959838592</v>
      </c>
      <c r="W110" s="7" t="s">
        <v>21</v>
      </c>
      <c r="X110" s="16">
        <v>551.1811023622048</v>
      </c>
      <c r="Y110" s="16">
        <v>23.163376965339143</v>
      </c>
      <c r="Z110" s="16">
        <f t="shared" si="22"/>
        <v>574.34447932754392</v>
      </c>
      <c r="AA110" s="1" t="s">
        <v>21</v>
      </c>
      <c r="AB110" s="12">
        <v>2.2508038585209002E-3</v>
      </c>
      <c r="AC110" s="9">
        <v>185.68408759124091</v>
      </c>
      <c r="AD110" s="8">
        <v>0.50792990353697742</v>
      </c>
      <c r="AE110" s="14">
        <v>2.6399228295819936</v>
      </c>
      <c r="AF110" s="8">
        <v>0</v>
      </c>
      <c r="AG110" s="8">
        <f t="shared" si="15"/>
        <v>3.1478527331189712</v>
      </c>
      <c r="AH110" s="8">
        <v>8.255289646302252</v>
      </c>
      <c r="AI110" s="8">
        <v>7.4149818973592945</v>
      </c>
      <c r="AJ110" s="8">
        <v>0.2063129702781234</v>
      </c>
      <c r="AK110" s="8">
        <v>0</v>
      </c>
      <c r="AL110" s="8">
        <v>0</v>
      </c>
      <c r="AM110" s="8">
        <f t="shared" si="21"/>
        <v>15.876584513939669</v>
      </c>
      <c r="AN110" s="8">
        <v>1.3060576900509309</v>
      </c>
      <c r="AO110" s="8"/>
      <c r="AP110" s="20"/>
      <c r="AQ110" s="20"/>
      <c r="AR110" s="20"/>
      <c r="AS110" s="20"/>
      <c r="AT110" s="20"/>
      <c r="AU110" s="20"/>
      <c r="AV110" s="20"/>
      <c r="AW110" s="21"/>
      <c r="AX110" s="21"/>
      <c r="AZ110" s="21"/>
    </row>
    <row r="111" spans="1:52" x14ac:dyDescent="0.25">
      <c r="A111" s="1">
        <v>110</v>
      </c>
      <c r="B111" s="1" t="s">
        <v>12</v>
      </c>
      <c r="C111" s="1">
        <v>3083</v>
      </c>
      <c r="D111" s="1" t="s">
        <v>15</v>
      </c>
      <c r="E111" s="1">
        <v>1</v>
      </c>
      <c r="F111" s="1">
        <v>0</v>
      </c>
      <c r="G111" s="1">
        <v>0</v>
      </c>
      <c r="H111" s="1">
        <v>0</v>
      </c>
      <c r="I111" s="1">
        <v>0</v>
      </c>
      <c r="J111" s="1">
        <v>0</v>
      </c>
      <c r="K111" s="1">
        <v>1</v>
      </c>
      <c r="L111" s="1">
        <v>0</v>
      </c>
      <c r="M111" s="1">
        <v>1</v>
      </c>
      <c r="N111" s="1">
        <v>0</v>
      </c>
      <c r="O111" s="1">
        <v>0</v>
      </c>
      <c r="P111" s="1">
        <v>0</v>
      </c>
      <c r="Q111" s="1">
        <v>0</v>
      </c>
      <c r="R111" s="9">
        <f t="shared" si="16"/>
        <v>0</v>
      </c>
      <c r="S111" s="1">
        <v>0</v>
      </c>
      <c r="T111" s="9">
        <v>129.870955842603</v>
      </c>
      <c r="U111" s="7" t="s">
        <v>21</v>
      </c>
      <c r="V111" s="7" t="s">
        <v>21</v>
      </c>
      <c r="W111" s="7" t="s">
        <v>21</v>
      </c>
      <c r="X111" s="16">
        <v>472.44094488188978</v>
      </c>
      <c r="Y111" s="16">
        <v>5.8912886262230524</v>
      </c>
      <c r="Z111" s="16">
        <f t="shared" si="22"/>
        <v>478.33223350811284</v>
      </c>
      <c r="AA111" s="1" t="s">
        <v>21</v>
      </c>
      <c r="AB111" s="12">
        <v>3.5679532922478106E-3</v>
      </c>
      <c r="AC111" s="9">
        <v>206.78455209024554</v>
      </c>
      <c r="AD111" s="9">
        <v>0</v>
      </c>
      <c r="AE111" s="13">
        <v>0</v>
      </c>
      <c r="AF111" s="8">
        <v>0.28803113850145967</v>
      </c>
      <c r="AG111" s="8">
        <f t="shared" si="15"/>
        <v>0.28803113850145967</v>
      </c>
      <c r="AH111" s="9">
        <v>0</v>
      </c>
      <c r="AI111" s="8">
        <v>0</v>
      </c>
      <c r="AJ111" s="8">
        <v>0.42107164364977712</v>
      </c>
      <c r="AK111" s="8">
        <v>0</v>
      </c>
      <c r="AL111" s="8">
        <v>0</v>
      </c>
      <c r="AM111" s="8">
        <f t="shared" si="21"/>
        <v>0.42107164364977712</v>
      </c>
      <c r="AN111" s="8">
        <v>0</v>
      </c>
      <c r="AO111" s="8"/>
      <c r="AP111" s="20"/>
      <c r="AQ111" s="20"/>
      <c r="AR111" s="20"/>
      <c r="AS111" s="20"/>
      <c r="AT111" s="20"/>
      <c r="AU111" s="20"/>
      <c r="AV111" s="20"/>
      <c r="AW111" s="21"/>
      <c r="AX111" s="21"/>
      <c r="AZ111" s="21"/>
    </row>
    <row r="112" spans="1:52" x14ac:dyDescent="0.25">
      <c r="A112" s="1">
        <v>111</v>
      </c>
      <c r="B112" s="1" t="s">
        <v>11</v>
      </c>
      <c r="C112" s="1">
        <v>10500</v>
      </c>
      <c r="D112" s="1" t="s">
        <v>10</v>
      </c>
      <c r="E112" s="1">
        <v>0</v>
      </c>
      <c r="F112" s="1">
        <v>1</v>
      </c>
      <c r="G112" s="1">
        <v>1</v>
      </c>
      <c r="H112" s="1">
        <v>1</v>
      </c>
      <c r="I112" s="1">
        <v>1</v>
      </c>
      <c r="J112" s="1">
        <v>0</v>
      </c>
      <c r="K112" s="1">
        <v>0</v>
      </c>
      <c r="L112" s="1">
        <v>1</v>
      </c>
      <c r="M112" s="1">
        <v>4</v>
      </c>
      <c r="N112" s="1">
        <v>0</v>
      </c>
      <c r="O112" s="1">
        <v>0</v>
      </c>
      <c r="P112" s="1">
        <v>1</v>
      </c>
      <c r="Q112" s="1" t="s">
        <v>21</v>
      </c>
      <c r="R112" s="9" t="s">
        <v>21</v>
      </c>
      <c r="S112" s="1">
        <v>1</v>
      </c>
      <c r="T112" s="7" t="s">
        <v>21</v>
      </c>
      <c r="U112" s="7" t="s">
        <v>21</v>
      </c>
      <c r="V112" s="7" t="s">
        <v>21</v>
      </c>
      <c r="W112" s="7" t="s">
        <v>21</v>
      </c>
      <c r="X112" s="16">
        <v>236.22047244094489</v>
      </c>
      <c r="Y112" s="16">
        <v>327.60084634420701</v>
      </c>
      <c r="Z112" s="16">
        <f t="shared" si="22"/>
        <v>563.8213187851519</v>
      </c>
      <c r="AA112" s="18" t="s">
        <v>21</v>
      </c>
      <c r="AB112" s="12">
        <v>9.5238095238095238E-4</v>
      </c>
      <c r="AC112" s="9">
        <v>206.78455209024557</v>
      </c>
      <c r="AD112" s="9" t="s">
        <v>21</v>
      </c>
      <c r="AE112" s="13">
        <v>0</v>
      </c>
      <c r="AF112" s="8">
        <v>0</v>
      </c>
      <c r="AG112" s="8" t="s">
        <v>21</v>
      </c>
      <c r="AH112" s="9" t="s">
        <v>21</v>
      </c>
      <c r="AI112" s="8">
        <v>0</v>
      </c>
      <c r="AJ112" s="8">
        <v>0</v>
      </c>
      <c r="AK112" s="8" t="s">
        <v>21</v>
      </c>
      <c r="AL112" s="8" t="s">
        <v>21</v>
      </c>
      <c r="AM112" s="8" t="s">
        <v>21</v>
      </c>
      <c r="AN112" s="1" t="s">
        <v>21</v>
      </c>
      <c r="AP112" s="20"/>
      <c r="AQ112" s="20"/>
      <c r="AR112" s="20"/>
      <c r="AS112" s="20"/>
      <c r="AT112" s="20"/>
      <c r="AU112" s="20"/>
      <c r="AV112" s="20"/>
      <c r="AW112" s="21"/>
      <c r="AX112" s="21"/>
      <c r="AZ112" s="21"/>
    </row>
    <row r="113" spans="1:52" x14ac:dyDescent="0.25">
      <c r="A113" s="1">
        <v>112</v>
      </c>
      <c r="B113" s="1" t="s">
        <v>11</v>
      </c>
      <c r="C113" s="1">
        <v>6250</v>
      </c>
      <c r="D113" s="1" t="s">
        <v>15</v>
      </c>
      <c r="E113" s="1">
        <v>1</v>
      </c>
      <c r="F113" s="1">
        <v>1</v>
      </c>
      <c r="G113" s="1">
        <v>1</v>
      </c>
      <c r="H113" s="1">
        <v>1</v>
      </c>
      <c r="I113" s="1">
        <v>1</v>
      </c>
      <c r="J113" s="1">
        <v>1</v>
      </c>
      <c r="K113" s="1">
        <v>0</v>
      </c>
      <c r="L113" s="1">
        <v>1</v>
      </c>
      <c r="M113" s="1">
        <v>5</v>
      </c>
      <c r="N113" s="1">
        <v>0</v>
      </c>
      <c r="O113" s="1">
        <v>0</v>
      </c>
      <c r="P113" s="1">
        <v>1</v>
      </c>
      <c r="Q113" s="1">
        <v>15</v>
      </c>
      <c r="R113" s="8">
        <f t="shared" si="16"/>
        <v>0.24</v>
      </c>
      <c r="S113" s="1">
        <v>1</v>
      </c>
      <c r="T113" s="9">
        <v>192.18823529411762</v>
      </c>
      <c r="U113" s="7">
        <v>128.1254901960784</v>
      </c>
      <c r="V113" s="7">
        <v>140.93803921568625</v>
      </c>
      <c r="W113" s="7" t="s">
        <v>21</v>
      </c>
      <c r="X113" s="16">
        <v>275.5905511811024</v>
      </c>
      <c r="Y113" s="16">
        <v>677.15648201574822</v>
      </c>
      <c r="Z113" s="16">
        <f t="shared" si="22"/>
        <v>952.74703319685068</v>
      </c>
      <c r="AA113" s="1" t="s">
        <v>21</v>
      </c>
      <c r="AB113" s="12">
        <v>1.6000000000000001E-3</v>
      </c>
      <c r="AC113" s="9">
        <v>304.63795620437958</v>
      </c>
      <c r="AD113" s="8">
        <v>0.20525568</v>
      </c>
      <c r="AE113" s="14">
        <v>0.66058944000000008</v>
      </c>
      <c r="AF113" s="8">
        <v>0</v>
      </c>
      <c r="AG113" s="8">
        <f t="shared" si="15"/>
        <v>0.86584512000000013</v>
      </c>
      <c r="AH113" s="8">
        <v>13.520539008000002</v>
      </c>
      <c r="AI113" s="8">
        <v>2.1264471685039372</v>
      </c>
      <c r="AJ113" s="8">
        <v>0</v>
      </c>
      <c r="AK113" s="8">
        <v>123.37268568759127</v>
      </c>
      <c r="AL113" s="8">
        <v>0</v>
      </c>
      <c r="AM113" s="8">
        <f t="shared" ref="AM113:AM118" si="23">AH113+AI113+AJ113+AK113+AL113</f>
        <v>139.01967186409522</v>
      </c>
      <c r="AN113" s="1" t="s">
        <v>21</v>
      </c>
      <c r="AP113" s="20"/>
      <c r="AQ113" s="20"/>
      <c r="AR113" s="20"/>
      <c r="AS113" s="20"/>
      <c r="AT113" s="20"/>
      <c r="AU113" s="20"/>
      <c r="AV113" s="20"/>
      <c r="AW113" s="21"/>
      <c r="AX113" s="21"/>
      <c r="AZ113" s="21"/>
    </row>
    <row r="114" spans="1:52" x14ac:dyDescent="0.25">
      <c r="A114" s="1">
        <v>113</v>
      </c>
      <c r="B114" s="1" t="s">
        <v>13</v>
      </c>
      <c r="C114" s="1">
        <v>3500</v>
      </c>
      <c r="D114" s="1" t="s">
        <v>10</v>
      </c>
      <c r="E114" s="1">
        <v>1</v>
      </c>
      <c r="F114" s="1">
        <v>1</v>
      </c>
      <c r="G114" s="1">
        <v>1</v>
      </c>
      <c r="H114" s="1">
        <v>0</v>
      </c>
      <c r="I114" s="1">
        <v>1</v>
      </c>
      <c r="J114" s="1">
        <v>1</v>
      </c>
      <c r="K114" s="1">
        <v>0</v>
      </c>
      <c r="L114" s="1">
        <v>0</v>
      </c>
      <c r="M114" s="1">
        <v>3</v>
      </c>
      <c r="N114" s="1">
        <v>0</v>
      </c>
      <c r="O114" s="1">
        <v>0</v>
      </c>
      <c r="P114" s="1">
        <v>0</v>
      </c>
      <c r="Q114" s="1">
        <v>0</v>
      </c>
      <c r="R114" s="9">
        <f t="shared" si="16"/>
        <v>0</v>
      </c>
      <c r="S114" s="1">
        <v>1</v>
      </c>
      <c r="T114" s="7" t="s">
        <v>21</v>
      </c>
      <c r="U114" s="7" t="s">
        <v>21</v>
      </c>
      <c r="V114" s="7" t="s">
        <v>21</v>
      </c>
      <c r="W114" s="7" t="s">
        <v>21</v>
      </c>
      <c r="X114" s="16" t="s">
        <v>21</v>
      </c>
      <c r="Y114" s="16" t="s">
        <v>21</v>
      </c>
      <c r="Z114" s="16" t="s">
        <v>21</v>
      </c>
      <c r="AA114" s="1" t="s">
        <v>21</v>
      </c>
      <c r="AB114" s="12">
        <v>1.7142857142857142E-3</v>
      </c>
      <c r="AC114" s="9">
        <v>203.09197080291972</v>
      </c>
      <c r="AD114" s="8">
        <v>3.2230127999999998</v>
      </c>
      <c r="AE114" s="14">
        <v>2.1117119999999998</v>
      </c>
      <c r="AF114" s="8">
        <v>0</v>
      </c>
      <c r="AG114" s="8">
        <f t="shared" si="15"/>
        <v>5.3347248</v>
      </c>
      <c r="AH114" s="8">
        <v>44.232457371428573</v>
      </c>
      <c r="AI114" s="8">
        <v>6.442324589426323</v>
      </c>
      <c r="AJ114" s="8">
        <v>0</v>
      </c>
      <c r="AK114" s="8">
        <v>0</v>
      </c>
      <c r="AL114" s="8">
        <v>0</v>
      </c>
      <c r="AM114" s="8">
        <f t="shared" si="23"/>
        <v>50.674781960854894</v>
      </c>
      <c r="AN114" s="1" t="s">
        <v>21</v>
      </c>
      <c r="AP114" s="20"/>
      <c r="AQ114" s="20"/>
      <c r="AR114" s="20"/>
      <c r="AS114" s="20"/>
      <c r="AT114" s="20"/>
      <c r="AU114" s="20"/>
      <c r="AV114" s="20"/>
      <c r="AW114" s="21"/>
      <c r="AX114" s="21"/>
      <c r="AZ114" s="21"/>
    </row>
    <row r="115" spans="1:52" x14ac:dyDescent="0.25">
      <c r="A115" s="1">
        <v>114</v>
      </c>
      <c r="B115" s="1" t="s">
        <v>12</v>
      </c>
      <c r="C115" s="1">
        <v>3352</v>
      </c>
      <c r="D115" s="1" t="s">
        <v>15</v>
      </c>
      <c r="E115" s="1">
        <v>1</v>
      </c>
      <c r="F115" s="1">
        <v>0</v>
      </c>
      <c r="G115" s="1">
        <v>0</v>
      </c>
      <c r="H115" s="1">
        <v>0</v>
      </c>
      <c r="I115" s="1">
        <v>0</v>
      </c>
      <c r="J115" s="1">
        <v>0</v>
      </c>
      <c r="K115" s="1">
        <v>1</v>
      </c>
      <c r="L115" s="1">
        <v>0</v>
      </c>
      <c r="M115" s="1">
        <v>1</v>
      </c>
      <c r="N115" s="1">
        <v>0</v>
      </c>
      <c r="O115" s="1">
        <v>0</v>
      </c>
      <c r="P115" s="1">
        <v>0</v>
      </c>
      <c r="Q115" s="1">
        <v>0</v>
      </c>
      <c r="R115" s="9">
        <f t="shared" si="16"/>
        <v>0</v>
      </c>
      <c r="S115" s="1">
        <v>0</v>
      </c>
      <c r="T115" s="9">
        <v>33.445645561327154</v>
      </c>
      <c r="U115" s="7" t="s">
        <v>21</v>
      </c>
      <c r="V115" s="7" t="s">
        <v>21</v>
      </c>
      <c r="W115" s="7" t="s">
        <v>21</v>
      </c>
      <c r="X115" s="16">
        <v>433.07086614173232</v>
      </c>
      <c r="Y115" s="16">
        <v>1.2593898577415295</v>
      </c>
      <c r="Z115" s="16">
        <f t="shared" ref="Z115:Z120" si="24">X115+Y115</f>
        <v>434.33025599947388</v>
      </c>
      <c r="AA115" s="1" t="s">
        <v>21</v>
      </c>
      <c r="AB115" s="12">
        <v>2.0883054892601432E-3</v>
      </c>
      <c r="AC115" s="9">
        <v>193.42092457420927</v>
      </c>
      <c r="AD115" s="9">
        <v>0</v>
      </c>
      <c r="AE115" s="13">
        <v>0</v>
      </c>
      <c r="AF115" s="8">
        <v>0.17859486873508357</v>
      </c>
      <c r="AG115" s="8">
        <f t="shared" si="15"/>
        <v>0.17859486873508357</v>
      </c>
      <c r="AH115" s="9">
        <v>0</v>
      </c>
      <c r="AI115" s="8">
        <v>0</v>
      </c>
      <c r="AJ115" s="8">
        <v>0.13038601466822294</v>
      </c>
      <c r="AK115" s="8">
        <v>0</v>
      </c>
      <c r="AL115" s="8">
        <v>0</v>
      </c>
      <c r="AM115" s="8">
        <f t="shared" si="23"/>
        <v>0.13038601466822294</v>
      </c>
      <c r="AN115" s="8">
        <v>0</v>
      </c>
      <c r="AO115" s="8"/>
      <c r="AP115" s="20"/>
      <c r="AQ115" s="20"/>
      <c r="AR115" s="20"/>
      <c r="AS115" s="20"/>
      <c r="AT115" s="20"/>
      <c r="AU115" s="20"/>
      <c r="AV115" s="20"/>
      <c r="AW115" s="21"/>
      <c r="AX115" s="21"/>
      <c r="AZ115" s="21"/>
    </row>
    <row r="116" spans="1:52" x14ac:dyDescent="0.25">
      <c r="A116" s="1">
        <v>115</v>
      </c>
      <c r="B116" s="1" t="s">
        <v>12</v>
      </c>
      <c r="C116" s="1">
        <v>2500</v>
      </c>
      <c r="D116" s="1" t="s">
        <v>15</v>
      </c>
      <c r="E116" s="1">
        <v>1</v>
      </c>
      <c r="F116" s="1">
        <v>0</v>
      </c>
      <c r="G116" s="1">
        <v>1</v>
      </c>
      <c r="H116" s="1">
        <v>0</v>
      </c>
      <c r="I116" s="1">
        <v>0</v>
      </c>
      <c r="J116" s="1">
        <v>0</v>
      </c>
      <c r="K116" s="1">
        <v>1</v>
      </c>
      <c r="L116" s="1">
        <v>0</v>
      </c>
      <c r="M116" s="1">
        <v>2</v>
      </c>
      <c r="N116" s="1">
        <v>0</v>
      </c>
      <c r="O116" s="1">
        <v>0</v>
      </c>
      <c r="P116" s="1">
        <v>0</v>
      </c>
      <c r="Q116" s="1">
        <v>0</v>
      </c>
      <c r="R116" s="9">
        <f t="shared" si="16"/>
        <v>0</v>
      </c>
      <c r="S116" s="1">
        <v>0</v>
      </c>
      <c r="T116" s="7" t="s">
        <v>21</v>
      </c>
      <c r="U116" s="7" t="s">
        <v>21</v>
      </c>
      <c r="V116" s="7" t="s">
        <v>21</v>
      </c>
      <c r="W116" s="7" t="s">
        <v>21</v>
      </c>
      <c r="X116" s="16">
        <v>472.44094488188978</v>
      </c>
      <c r="Y116" s="16">
        <v>0.89386053543307098</v>
      </c>
      <c r="Z116" s="16">
        <f t="shared" si="24"/>
        <v>473.33480541732285</v>
      </c>
      <c r="AA116" s="1" t="s">
        <v>21</v>
      </c>
      <c r="AB116" s="12">
        <v>2.8E-3</v>
      </c>
      <c r="AC116" s="9">
        <v>406.18394160583949</v>
      </c>
      <c r="AD116" s="9">
        <v>0</v>
      </c>
      <c r="AE116" s="13">
        <v>0</v>
      </c>
      <c r="AF116" s="8">
        <v>7.6290000000000011E-2</v>
      </c>
      <c r="AG116" s="8">
        <f t="shared" si="15"/>
        <v>7.6290000000000011E-2</v>
      </c>
      <c r="AH116" s="9">
        <v>0</v>
      </c>
      <c r="AI116" s="8">
        <v>0</v>
      </c>
      <c r="AJ116" s="8">
        <v>0.41317030540145988</v>
      </c>
      <c r="AK116" s="8">
        <v>0</v>
      </c>
      <c r="AL116" s="8">
        <v>0</v>
      </c>
      <c r="AM116" s="8">
        <f t="shared" si="23"/>
        <v>0.41317030540145988</v>
      </c>
      <c r="AN116" s="1" t="s">
        <v>21</v>
      </c>
      <c r="AP116" s="20"/>
      <c r="AQ116" s="20"/>
      <c r="AR116" s="20"/>
      <c r="AS116" s="20"/>
      <c r="AT116" s="20"/>
      <c r="AU116" s="20"/>
      <c r="AV116" s="20"/>
      <c r="AW116" s="21"/>
      <c r="AX116" s="21"/>
      <c r="AZ116" s="21"/>
    </row>
    <row r="117" spans="1:52" x14ac:dyDescent="0.25">
      <c r="A117" s="1">
        <v>116</v>
      </c>
      <c r="B117" s="1" t="s">
        <v>11</v>
      </c>
      <c r="C117" s="1">
        <v>3360</v>
      </c>
      <c r="D117" s="1" t="s">
        <v>10</v>
      </c>
      <c r="E117" s="1">
        <v>1</v>
      </c>
      <c r="F117" s="1">
        <v>0</v>
      </c>
      <c r="G117" s="1">
        <v>0</v>
      </c>
      <c r="H117" s="1">
        <v>0</v>
      </c>
      <c r="I117" s="1">
        <v>0</v>
      </c>
      <c r="J117" s="1">
        <v>1</v>
      </c>
      <c r="K117" s="1">
        <v>1</v>
      </c>
      <c r="L117" s="1">
        <v>0</v>
      </c>
      <c r="M117" s="1">
        <v>2</v>
      </c>
      <c r="N117" s="1">
        <v>0</v>
      </c>
      <c r="O117" s="1">
        <v>0</v>
      </c>
      <c r="P117" s="1">
        <v>0</v>
      </c>
      <c r="Q117" s="1">
        <v>0</v>
      </c>
      <c r="R117" s="9">
        <f t="shared" si="16"/>
        <v>0</v>
      </c>
      <c r="S117" s="1">
        <v>1</v>
      </c>
      <c r="T117" s="7" t="s">
        <v>21</v>
      </c>
      <c r="U117" s="7" t="s">
        <v>21</v>
      </c>
      <c r="V117" s="7" t="s">
        <v>21</v>
      </c>
      <c r="W117" s="7" t="s">
        <v>21</v>
      </c>
      <c r="X117" s="16">
        <v>275.5905511811024</v>
      </c>
      <c r="Y117" s="16">
        <v>5.3481015185601803</v>
      </c>
      <c r="Z117" s="16">
        <f t="shared" si="24"/>
        <v>280.93865269966255</v>
      </c>
      <c r="AA117" s="1" t="s">
        <v>21</v>
      </c>
      <c r="AB117" s="12">
        <v>1.7857142857142857E-3</v>
      </c>
      <c r="AC117" s="9">
        <v>203.09197080291972</v>
      </c>
      <c r="AD117" s="9">
        <v>0</v>
      </c>
      <c r="AE117" s="14">
        <v>0.5442499999999999</v>
      </c>
      <c r="AF117" s="8">
        <v>0.65625</v>
      </c>
      <c r="AG117" s="8">
        <f t="shared" si="15"/>
        <v>1.2004999999999999</v>
      </c>
      <c r="AH117" s="9">
        <v>0</v>
      </c>
      <c r="AI117" s="8">
        <v>1.9877235658042747</v>
      </c>
      <c r="AJ117" s="8">
        <v>0.7996746350364965</v>
      </c>
      <c r="AK117" s="8">
        <v>0</v>
      </c>
      <c r="AL117" s="8">
        <v>0</v>
      </c>
      <c r="AM117" s="8">
        <f t="shared" si="23"/>
        <v>2.7873982008407712</v>
      </c>
      <c r="AN117" s="8">
        <v>0</v>
      </c>
      <c r="AO117" s="8"/>
      <c r="AP117" s="20"/>
      <c r="AQ117" s="20"/>
      <c r="AR117" s="20"/>
      <c r="AS117" s="20"/>
      <c r="AT117" s="20"/>
      <c r="AU117" s="20"/>
      <c r="AV117" s="20"/>
      <c r="AW117" s="21"/>
      <c r="AX117" s="21"/>
      <c r="AZ117" s="21"/>
    </row>
    <row r="118" spans="1:52" x14ac:dyDescent="0.25">
      <c r="A118" s="1">
        <v>117</v>
      </c>
      <c r="B118" s="1" t="s">
        <v>7</v>
      </c>
      <c r="C118" s="1">
        <v>6500</v>
      </c>
      <c r="D118" s="1" t="s">
        <v>10</v>
      </c>
      <c r="E118" s="1">
        <v>1</v>
      </c>
      <c r="F118" s="1">
        <v>1</v>
      </c>
      <c r="G118" s="1">
        <v>1</v>
      </c>
      <c r="H118" s="1">
        <v>0</v>
      </c>
      <c r="I118" s="1">
        <v>0</v>
      </c>
      <c r="J118" s="1">
        <v>1</v>
      </c>
      <c r="K118" s="1">
        <v>1</v>
      </c>
      <c r="L118" s="1">
        <v>1</v>
      </c>
      <c r="M118" s="1">
        <v>4</v>
      </c>
      <c r="N118" s="1">
        <v>1</v>
      </c>
      <c r="O118" s="1">
        <v>0</v>
      </c>
      <c r="P118" s="1">
        <v>0</v>
      </c>
      <c r="Q118" s="1">
        <v>0</v>
      </c>
      <c r="R118" s="9">
        <f t="shared" si="16"/>
        <v>0</v>
      </c>
      <c r="S118" s="1">
        <v>0</v>
      </c>
      <c r="T118" s="7" t="s">
        <v>21</v>
      </c>
      <c r="U118" s="7">
        <v>30.18340874811463</v>
      </c>
      <c r="V118" s="7" t="s">
        <v>21</v>
      </c>
      <c r="W118" s="7" t="s">
        <v>21</v>
      </c>
      <c r="X118" s="16">
        <v>299.21259842519686</v>
      </c>
      <c r="Y118" s="16">
        <v>8.9722091338582679</v>
      </c>
      <c r="Z118" s="16">
        <f t="shared" si="24"/>
        <v>308.18480755905512</v>
      </c>
      <c r="AA118" s="1" t="s">
        <v>21</v>
      </c>
      <c r="AB118" s="12">
        <v>3.2307692307692306E-3</v>
      </c>
      <c r="AC118" s="9">
        <v>299.80243309002441</v>
      </c>
      <c r="AD118" s="9">
        <v>0</v>
      </c>
      <c r="AE118" s="14">
        <v>0.34646769230769231</v>
      </c>
      <c r="AF118" s="8" t="s">
        <v>21</v>
      </c>
      <c r="AG118" s="8" t="s">
        <v>21</v>
      </c>
      <c r="AH118" s="9">
        <v>0</v>
      </c>
      <c r="AI118" s="8">
        <v>1.2653115445184739</v>
      </c>
      <c r="AJ118" s="8">
        <v>0</v>
      </c>
      <c r="AK118" s="8">
        <v>3.4994308815272328</v>
      </c>
      <c r="AL118" s="8">
        <v>0</v>
      </c>
      <c r="AM118" s="8">
        <f t="shared" si="23"/>
        <v>4.7647424260457072</v>
      </c>
      <c r="AN118" s="8">
        <v>23.12123975294779</v>
      </c>
      <c r="AO118" s="8"/>
      <c r="AP118" s="20"/>
      <c r="AQ118" s="20"/>
      <c r="AR118" s="20"/>
      <c r="AS118" s="20"/>
      <c r="AT118" s="20"/>
      <c r="AU118" s="20"/>
      <c r="AV118" s="20"/>
      <c r="AW118" s="21"/>
      <c r="AX118" s="21"/>
      <c r="AZ118" s="21"/>
    </row>
    <row r="119" spans="1:52" x14ac:dyDescent="0.25">
      <c r="A119" s="1">
        <v>118</v>
      </c>
      <c r="B119" s="1" t="s">
        <v>5</v>
      </c>
      <c r="C119" s="1">
        <v>3000</v>
      </c>
      <c r="D119" s="1" t="s">
        <v>22</v>
      </c>
      <c r="E119" s="1">
        <v>0</v>
      </c>
      <c r="F119" s="1">
        <v>1</v>
      </c>
      <c r="G119" s="1">
        <v>0</v>
      </c>
      <c r="H119" s="1">
        <v>1</v>
      </c>
      <c r="I119" s="1">
        <v>0</v>
      </c>
      <c r="J119" s="1">
        <v>0</v>
      </c>
      <c r="K119" s="1">
        <v>0</v>
      </c>
      <c r="L119" s="1">
        <v>1</v>
      </c>
      <c r="M119" s="1">
        <v>2</v>
      </c>
      <c r="N119" s="1">
        <v>0</v>
      </c>
      <c r="O119" s="1">
        <v>0</v>
      </c>
      <c r="P119" s="1">
        <v>1</v>
      </c>
      <c r="Q119" s="1">
        <v>1050</v>
      </c>
      <c r="R119" s="9">
        <f t="shared" si="16"/>
        <v>35</v>
      </c>
      <c r="S119" s="1">
        <v>1</v>
      </c>
      <c r="T119" s="7" t="s">
        <v>21</v>
      </c>
      <c r="U119" s="7" t="s">
        <v>21</v>
      </c>
      <c r="V119" s="7" t="s">
        <v>21</v>
      </c>
      <c r="W119" s="7" t="s">
        <v>21</v>
      </c>
      <c r="X119" s="16">
        <v>0</v>
      </c>
      <c r="Y119" s="16">
        <v>0</v>
      </c>
      <c r="Z119" s="16">
        <f t="shared" si="24"/>
        <v>0</v>
      </c>
      <c r="AA119" s="18" t="s">
        <v>21</v>
      </c>
      <c r="AB119" s="7" t="s">
        <v>21</v>
      </c>
      <c r="AC119" s="9" t="s">
        <v>21</v>
      </c>
      <c r="AD119" s="9">
        <v>0</v>
      </c>
      <c r="AE119" s="13">
        <v>0</v>
      </c>
      <c r="AF119" s="8">
        <v>0</v>
      </c>
      <c r="AG119" s="8">
        <f t="shared" si="15"/>
        <v>0</v>
      </c>
      <c r="AH119" s="9">
        <v>0</v>
      </c>
      <c r="AI119" s="8">
        <v>0</v>
      </c>
      <c r="AJ119" s="8">
        <v>0</v>
      </c>
      <c r="AK119" s="8" t="s">
        <v>21</v>
      </c>
      <c r="AL119" s="8" t="s">
        <v>21</v>
      </c>
      <c r="AM119" s="8" t="s">
        <v>21</v>
      </c>
      <c r="AN119" s="8">
        <v>0</v>
      </c>
      <c r="AO119" s="8"/>
      <c r="AP119" s="20"/>
      <c r="AQ119" s="20"/>
      <c r="AR119" s="20"/>
      <c r="AS119" s="20"/>
      <c r="AT119" s="20"/>
      <c r="AU119" s="20"/>
      <c r="AV119" s="20"/>
      <c r="AW119" s="21"/>
      <c r="AX119" s="21"/>
      <c r="AZ119" s="21"/>
    </row>
    <row r="120" spans="1:52" x14ac:dyDescent="0.25">
      <c r="A120" s="1">
        <v>119</v>
      </c>
      <c r="B120" s="1" t="s">
        <v>7</v>
      </c>
      <c r="C120" s="1">
        <v>3100</v>
      </c>
      <c r="D120" s="1" t="s">
        <v>9</v>
      </c>
      <c r="E120" s="1">
        <v>1</v>
      </c>
      <c r="F120" s="1">
        <v>1</v>
      </c>
      <c r="G120" s="1">
        <v>1</v>
      </c>
      <c r="H120" s="1">
        <v>0</v>
      </c>
      <c r="I120" s="1">
        <v>0</v>
      </c>
      <c r="J120" s="1">
        <v>1</v>
      </c>
      <c r="K120" s="1">
        <v>0</v>
      </c>
      <c r="L120" s="1">
        <v>0</v>
      </c>
      <c r="M120" s="1">
        <v>2</v>
      </c>
      <c r="N120" s="1">
        <v>0</v>
      </c>
      <c r="O120" s="1">
        <v>0</v>
      </c>
      <c r="P120" s="1">
        <v>0</v>
      </c>
      <c r="Q120" s="1">
        <v>0</v>
      </c>
      <c r="R120" s="9">
        <f t="shared" si="16"/>
        <v>0</v>
      </c>
      <c r="S120" s="1" t="s">
        <v>21</v>
      </c>
      <c r="T120" s="7" t="s">
        <v>21</v>
      </c>
      <c r="U120" s="7" t="s">
        <v>21</v>
      </c>
      <c r="V120" s="7" t="s">
        <v>21</v>
      </c>
      <c r="W120" s="7" t="s">
        <v>21</v>
      </c>
      <c r="X120" s="16">
        <v>157.48031496062993</v>
      </c>
      <c r="Y120" s="16">
        <v>0</v>
      </c>
      <c r="Z120" s="16">
        <f t="shared" si="24"/>
        <v>157.48031496062993</v>
      </c>
      <c r="AA120" s="1" t="s">
        <v>21</v>
      </c>
      <c r="AB120" s="12">
        <v>1.6129032258064516E-3</v>
      </c>
      <c r="AC120" s="9" t="s">
        <v>21</v>
      </c>
      <c r="AD120" s="9">
        <v>0</v>
      </c>
      <c r="AE120" s="9" t="s">
        <v>21</v>
      </c>
      <c r="AF120" s="8">
        <v>0</v>
      </c>
      <c r="AG120" s="8" t="s">
        <v>21</v>
      </c>
      <c r="AH120" s="9">
        <v>0</v>
      </c>
      <c r="AI120" s="8" t="s">
        <v>21</v>
      </c>
      <c r="AJ120" s="8">
        <v>0</v>
      </c>
      <c r="AK120" s="8">
        <v>0</v>
      </c>
      <c r="AL120" s="8">
        <v>0</v>
      </c>
      <c r="AM120" s="8" t="s">
        <v>21</v>
      </c>
      <c r="AN120" s="1" t="s">
        <v>21</v>
      </c>
      <c r="AP120" s="20"/>
      <c r="AQ120" s="20"/>
      <c r="AR120" s="20"/>
      <c r="AS120" s="20"/>
      <c r="AT120" s="20"/>
      <c r="AU120" s="20"/>
      <c r="AV120" s="20"/>
      <c r="AW120" s="21"/>
      <c r="AX120" s="21"/>
      <c r="AZ120" s="21"/>
    </row>
    <row r="121" spans="1:52" x14ac:dyDescent="0.25">
      <c r="A121" s="1">
        <v>120</v>
      </c>
      <c r="B121" s="1" t="s">
        <v>5</v>
      </c>
      <c r="C121" s="1">
        <v>15000</v>
      </c>
      <c r="D121" s="1" t="s">
        <v>22</v>
      </c>
      <c r="E121" s="1">
        <v>0</v>
      </c>
      <c r="F121" s="1">
        <v>1</v>
      </c>
      <c r="G121" s="1">
        <v>1</v>
      </c>
      <c r="H121" s="1">
        <v>1</v>
      </c>
      <c r="I121" s="1">
        <v>0</v>
      </c>
      <c r="J121" s="1">
        <v>0</v>
      </c>
      <c r="K121" s="1">
        <v>1</v>
      </c>
      <c r="L121" s="1">
        <v>1</v>
      </c>
      <c r="M121" s="1">
        <v>4</v>
      </c>
      <c r="N121" s="1">
        <v>0</v>
      </c>
      <c r="O121" s="1">
        <v>0</v>
      </c>
      <c r="P121" s="1">
        <v>1</v>
      </c>
      <c r="Q121" s="1">
        <v>42</v>
      </c>
      <c r="R121" s="8">
        <f t="shared" si="16"/>
        <v>0.27999999999999997</v>
      </c>
      <c r="S121" s="1">
        <v>1</v>
      </c>
      <c r="T121" s="7" t="s">
        <v>21</v>
      </c>
      <c r="U121" s="7" t="s">
        <v>21</v>
      </c>
      <c r="V121" s="7" t="s">
        <v>21</v>
      </c>
      <c r="W121" s="7" t="s">
        <v>21</v>
      </c>
      <c r="X121" s="16" t="s">
        <v>21</v>
      </c>
      <c r="Y121" s="16" t="s">
        <v>21</v>
      </c>
      <c r="Z121" s="16" t="s">
        <v>21</v>
      </c>
      <c r="AA121" s="18" t="s">
        <v>21</v>
      </c>
      <c r="AB121" s="12">
        <v>2E-3</v>
      </c>
      <c r="AC121" s="9" t="s">
        <v>21</v>
      </c>
      <c r="AD121" s="9">
        <v>0</v>
      </c>
      <c r="AE121" s="13">
        <v>0</v>
      </c>
      <c r="AF121" s="8">
        <v>8.8739999999999999E-2</v>
      </c>
      <c r="AG121" s="8">
        <f t="shared" si="15"/>
        <v>8.8739999999999999E-2</v>
      </c>
      <c r="AH121" s="9">
        <v>0</v>
      </c>
      <c r="AI121" s="8">
        <v>0</v>
      </c>
      <c r="AJ121" s="8" t="s">
        <v>21</v>
      </c>
      <c r="AK121" s="8" t="s">
        <v>21</v>
      </c>
      <c r="AL121" s="8" t="s">
        <v>21</v>
      </c>
      <c r="AM121" s="8" t="s">
        <v>21</v>
      </c>
      <c r="AN121" s="1" t="s">
        <v>21</v>
      </c>
      <c r="AP121" s="20"/>
      <c r="AQ121" s="20"/>
      <c r="AR121" s="20"/>
      <c r="AS121" s="20"/>
      <c r="AT121" s="20"/>
      <c r="AU121" s="20"/>
      <c r="AV121" s="20"/>
      <c r="AW121" s="21"/>
      <c r="AX121" s="21"/>
      <c r="AZ121" s="21"/>
    </row>
    <row r="122" spans="1:52" x14ac:dyDescent="0.25">
      <c r="A122" s="1">
        <v>121</v>
      </c>
      <c r="B122" s="1" t="s">
        <v>13</v>
      </c>
      <c r="C122" s="1">
        <v>3500</v>
      </c>
      <c r="D122" s="1" t="s">
        <v>14</v>
      </c>
      <c r="E122" s="1">
        <v>1</v>
      </c>
      <c r="F122" s="1">
        <v>0</v>
      </c>
      <c r="G122" s="1">
        <v>1</v>
      </c>
      <c r="H122" s="1">
        <v>1</v>
      </c>
      <c r="I122" s="1">
        <v>1</v>
      </c>
      <c r="J122" s="1">
        <v>1</v>
      </c>
      <c r="K122" s="1">
        <v>0</v>
      </c>
      <c r="L122" s="1">
        <v>1</v>
      </c>
      <c r="M122" s="1">
        <v>5</v>
      </c>
      <c r="N122" s="1">
        <v>0</v>
      </c>
      <c r="O122" s="1">
        <v>0</v>
      </c>
      <c r="P122" s="1">
        <v>1</v>
      </c>
      <c r="Q122" s="1">
        <v>130</v>
      </c>
      <c r="R122" s="9">
        <f t="shared" si="16"/>
        <v>3.7142857142857144</v>
      </c>
      <c r="S122" s="1" t="s">
        <v>21</v>
      </c>
      <c r="T122" s="7" t="s">
        <v>21</v>
      </c>
      <c r="U122" s="7" t="s">
        <v>21</v>
      </c>
      <c r="V122" s="7" t="s">
        <v>21</v>
      </c>
      <c r="W122" s="7" t="s">
        <v>21</v>
      </c>
      <c r="X122" s="16">
        <v>1124.859392575928</v>
      </c>
      <c r="Y122" s="16">
        <v>0</v>
      </c>
      <c r="Z122" s="16">
        <f>X122+Y122</f>
        <v>1124.859392575928</v>
      </c>
      <c r="AA122" s="1" t="s">
        <v>21</v>
      </c>
      <c r="AB122" s="12">
        <v>6.285714285714286E-3</v>
      </c>
      <c r="AC122" s="9">
        <v>664.66463171864632</v>
      </c>
      <c r="AD122" s="9" t="s">
        <v>21</v>
      </c>
      <c r="AE122" s="9" t="s">
        <v>21</v>
      </c>
      <c r="AF122" s="8">
        <v>0</v>
      </c>
      <c r="AG122" s="8" t="s">
        <v>21</v>
      </c>
      <c r="AH122" s="9" t="s">
        <v>21</v>
      </c>
      <c r="AI122" s="8" t="s">
        <v>21</v>
      </c>
      <c r="AJ122" s="8" t="s">
        <v>21</v>
      </c>
      <c r="AK122" s="8" t="s">
        <v>21</v>
      </c>
      <c r="AL122" s="8" t="s">
        <v>21</v>
      </c>
      <c r="AM122" s="8" t="s">
        <v>21</v>
      </c>
      <c r="AN122" s="1" t="s">
        <v>21</v>
      </c>
      <c r="AP122" s="20"/>
      <c r="AQ122" s="20"/>
      <c r="AR122" s="20"/>
      <c r="AS122" s="20"/>
      <c r="AT122" s="20"/>
      <c r="AU122" s="20"/>
      <c r="AV122" s="20"/>
      <c r="AW122" s="21"/>
      <c r="AX122" s="21"/>
      <c r="AZ122" s="21"/>
    </row>
    <row r="123" spans="1:52" x14ac:dyDescent="0.25">
      <c r="A123" s="1">
        <v>122</v>
      </c>
      <c r="B123" s="1" t="s">
        <v>13</v>
      </c>
      <c r="C123" s="1">
        <v>29000</v>
      </c>
      <c r="D123" s="1" t="s">
        <v>14</v>
      </c>
      <c r="E123" s="1">
        <v>0</v>
      </c>
      <c r="F123" s="1">
        <v>1</v>
      </c>
      <c r="G123" s="1">
        <v>0</v>
      </c>
      <c r="H123" s="1">
        <v>0</v>
      </c>
      <c r="I123" s="1">
        <v>1</v>
      </c>
      <c r="J123" s="1">
        <v>0</v>
      </c>
      <c r="K123" s="1">
        <v>0</v>
      </c>
      <c r="L123" s="1">
        <v>0</v>
      </c>
      <c r="M123" s="1">
        <v>1</v>
      </c>
      <c r="N123" s="1">
        <v>0</v>
      </c>
      <c r="O123" s="1">
        <v>0</v>
      </c>
      <c r="P123" s="1">
        <v>0</v>
      </c>
      <c r="Q123" s="1">
        <v>0</v>
      </c>
      <c r="R123" s="9">
        <f t="shared" si="16"/>
        <v>0</v>
      </c>
      <c r="S123" s="1" t="s">
        <v>21</v>
      </c>
      <c r="T123" s="7" t="s">
        <v>21</v>
      </c>
      <c r="U123" s="7" t="s">
        <v>21</v>
      </c>
      <c r="V123" s="7" t="s">
        <v>21</v>
      </c>
      <c r="W123" s="7" t="s">
        <v>21</v>
      </c>
      <c r="X123" s="16" t="s">
        <v>21</v>
      </c>
      <c r="Y123" s="16" t="s">
        <v>21</v>
      </c>
      <c r="Z123" s="16" t="s">
        <v>21</v>
      </c>
      <c r="AA123" s="18" t="s">
        <v>21</v>
      </c>
      <c r="AB123" s="12">
        <v>1.7241379310344827E-3</v>
      </c>
      <c r="AC123" s="9" t="s">
        <v>21</v>
      </c>
      <c r="AD123" s="9" t="s">
        <v>21</v>
      </c>
      <c r="AE123" s="13">
        <v>0</v>
      </c>
      <c r="AF123" s="8">
        <v>0</v>
      </c>
      <c r="AG123" s="8" t="s">
        <v>21</v>
      </c>
      <c r="AH123" s="9" t="s">
        <v>21</v>
      </c>
      <c r="AI123" s="8">
        <v>0</v>
      </c>
      <c r="AJ123" s="8">
        <v>0</v>
      </c>
      <c r="AK123" s="8">
        <v>0</v>
      </c>
      <c r="AL123" s="8">
        <v>0</v>
      </c>
      <c r="AM123" s="8" t="s">
        <v>21</v>
      </c>
      <c r="AN123" s="8">
        <v>0</v>
      </c>
      <c r="AO123" s="8"/>
      <c r="AP123" s="20"/>
      <c r="AQ123" s="20"/>
      <c r="AR123" s="20"/>
      <c r="AS123" s="20"/>
      <c r="AT123" s="20"/>
      <c r="AU123" s="20"/>
      <c r="AV123" s="20"/>
      <c r="AW123" s="21"/>
      <c r="AX123" s="21"/>
      <c r="AZ123" s="21"/>
    </row>
    <row r="124" spans="1:52" x14ac:dyDescent="0.25">
      <c r="A124" s="1">
        <v>123</v>
      </c>
      <c r="B124" s="1" t="s">
        <v>6</v>
      </c>
      <c r="C124" s="1">
        <v>4000</v>
      </c>
      <c r="D124" s="1" t="s">
        <v>22</v>
      </c>
      <c r="E124" s="1">
        <v>0</v>
      </c>
      <c r="F124" s="1">
        <v>1</v>
      </c>
      <c r="G124" s="1">
        <v>1</v>
      </c>
      <c r="H124" s="1">
        <v>0</v>
      </c>
      <c r="I124" s="1">
        <v>0</v>
      </c>
      <c r="J124" s="1">
        <v>0</v>
      </c>
      <c r="K124" s="1">
        <v>0</v>
      </c>
      <c r="L124" s="1">
        <v>0</v>
      </c>
      <c r="M124" s="1">
        <v>1</v>
      </c>
      <c r="N124" s="1">
        <v>0</v>
      </c>
      <c r="O124" s="1">
        <v>0</v>
      </c>
      <c r="P124" s="1">
        <v>0</v>
      </c>
      <c r="Q124" s="1">
        <v>0</v>
      </c>
      <c r="R124" s="9">
        <f t="shared" si="16"/>
        <v>0</v>
      </c>
      <c r="S124" s="1" t="s">
        <v>21</v>
      </c>
      <c r="T124" s="7" t="s">
        <v>21</v>
      </c>
      <c r="U124" s="7" t="s">
        <v>21</v>
      </c>
      <c r="V124" s="7" t="s">
        <v>21</v>
      </c>
      <c r="W124" s="7" t="s">
        <v>21</v>
      </c>
      <c r="X124" s="16" t="s">
        <v>21</v>
      </c>
      <c r="Y124" s="16" t="s">
        <v>21</v>
      </c>
      <c r="Z124" s="16" t="s">
        <v>21</v>
      </c>
      <c r="AA124" s="18" t="s">
        <v>21</v>
      </c>
      <c r="AB124" s="12">
        <v>1.7999999999999999E-2</v>
      </c>
      <c r="AC124" s="9" t="s">
        <v>21</v>
      </c>
      <c r="AD124" s="9">
        <v>0</v>
      </c>
      <c r="AE124" s="13">
        <v>0</v>
      </c>
      <c r="AF124" s="8">
        <v>0</v>
      </c>
      <c r="AG124" s="8">
        <f t="shared" ref="AG124:AG126" si="25">AD124+AE124+AF124</f>
        <v>0</v>
      </c>
      <c r="AH124" s="9">
        <v>0</v>
      </c>
      <c r="AI124" s="8">
        <v>0</v>
      </c>
      <c r="AJ124" s="8">
        <v>0</v>
      </c>
      <c r="AK124" s="8">
        <v>0</v>
      </c>
      <c r="AL124" s="8">
        <v>0</v>
      </c>
      <c r="AM124" s="8">
        <f>AH124+AI124+AJ124+AK124+AL124</f>
        <v>0</v>
      </c>
      <c r="AN124" s="1" t="s">
        <v>21</v>
      </c>
      <c r="AP124" s="20"/>
      <c r="AQ124" s="20"/>
      <c r="AR124" s="20"/>
      <c r="AS124" s="20"/>
      <c r="AT124" s="20"/>
      <c r="AU124" s="20"/>
      <c r="AV124" s="20"/>
      <c r="AW124" s="21"/>
      <c r="AX124" s="21"/>
      <c r="AZ124" s="21"/>
    </row>
    <row r="125" spans="1:52" x14ac:dyDescent="0.25">
      <c r="A125" s="1">
        <v>124</v>
      </c>
      <c r="B125" s="1" t="s">
        <v>6</v>
      </c>
      <c r="C125" s="1">
        <v>4500</v>
      </c>
      <c r="D125" s="1" t="s">
        <v>22</v>
      </c>
      <c r="E125" s="1">
        <v>0</v>
      </c>
      <c r="F125" s="1">
        <v>1</v>
      </c>
      <c r="G125" s="1">
        <v>1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1</v>
      </c>
      <c r="N125" s="1">
        <v>0</v>
      </c>
      <c r="O125" s="1">
        <v>0</v>
      </c>
      <c r="P125" s="1">
        <v>0</v>
      </c>
      <c r="Q125" s="1">
        <v>0</v>
      </c>
      <c r="R125" s="9">
        <f t="shared" si="16"/>
        <v>0</v>
      </c>
      <c r="S125" s="1" t="s">
        <v>21</v>
      </c>
      <c r="T125" s="7" t="s">
        <v>21</v>
      </c>
      <c r="U125" s="7" t="s">
        <v>21</v>
      </c>
      <c r="V125" s="7" t="s">
        <v>21</v>
      </c>
      <c r="W125" s="7" t="s">
        <v>21</v>
      </c>
      <c r="X125" s="16" t="s">
        <v>21</v>
      </c>
      <c r="Y125" s="16" t="s">
        <v>21</v>
      </c>
      <c r="Z125" s="16" t="s">
        <v>21</v>
      </c>
      <c r="AA125" s="18" t="s">
        <v>21</v>
      </c>
      <c r="AB125" s="12">
        <v>6.8888888888888888E-3</v>
      </c>
      <c r="AC125" s="9" t="s">
        <v>21</v>
      </c>
      <c r="AD125" s="9">
        <v>0</v>
      </c>
      <c r="AE125" s="13">
        <v>0</v>
      </c>
      <c r="AF125" s="8">
        <v>0</v>
      </c>
      <c r="AG125" s="8">
        <f t="shared" si="25"/>
        <v>0</v>
      </c>
      <c r="AH125" s="9">
        <v>0</v>
      </c>
      <c r="AI125" s="8">
        <v>0</v>
      </c>
      <c r="AJ125" s="8">
        <v>0</v>
      </c>
      <c r="AK125" s="8">
        <v>0</v>
      </c>
      <c r="AL125" s="8">
        <v>0</v>
      </c>
      <c r="AM125" s="8">
        <f>AH125+AI125+AJ125+AK125+AL125</f>
        <v>0</v>
      </c>
      <c r="AN125" s="1" t="s">
        <v>21</v>
      </c>
      <c r="AP125" s="20"/>
      <c r="AQ125" s="20"/>
      <c r="AR125" s="20"/>
      <c r="AS125" s="20"/>
      <c r="AT125" s="20"/>
      <c r="AU125" s="20"/>
      <c r="AV125" s="20"/>
      <c r="AW125" s="21"/>
      <c r="AX125" s="21"/>
      <c r="AZ125" s="21"/>
    </row>
    <row r="126" spans="1:52" x14ac:dyDescent="0.25">
      <c r="A126" s="1">
        <v>125</v>
      </c>
      <c r="B126" s="1" t="s">
        <v>11</v>
      </c>
      <c r="C126" s="1">
        <v>9000</v>
      </c>
      <c r="D126" s="1" t="s">
        <v>10</v>
      </c>
      <c r="E126" s="1">
        <v>1</v>
      </c>
      <c r="F126" s="1">
        <v>1</v>
      </c>
      <c r="G126" s="1">
        <v>1</v>
      </c>
      <c r="H126" s="1">
        <v>1</v>
      </c>
      <c r="I126" s="1">
        <v>0</v>
      </c>
      <c r="J126" s="1">
        <v>0</v>
      </c>
      <c r="K126" s="1">
        <v>0</v>
      </c>
      <c r="L126" s="1">
        <v>1</v>
      </c>
      <c r="M126" s="1">
        <v>3</v>
      </c>
      <c r="N126" s="1">
        <v>0</v>
      </c>
      <c r="O126" s="1">
        <v>0</v>
      </c>
      <c r="P126" s="1">
        <v>1</v>
      </c>
      <c r="Q126" s="1">
        <v>700</v>
      </c>
      <c r="R126" s="9">
        <f t="shared" si="16"/>
        <v>7.7777777777777777</v>
      </c>
      <c r="S126" s="1">
        <v>1</v>
      </c>
      <c r="T126" s="7" t="s">
        <v>21</v>
      </c>
      <c r="U126" s="7">
        <v>22.244008714596948</v>
      </c>
      <c r="V126" s="7" t="s">
        <v>21</v>
      </c>
      <c r="W126" s="7" t="s">
        <v>21</v>
      </c>
      <c r="X126" s="16">
        <v>196.85039370078741</v>
      </c>
      <c r="Y126" s="16">
        <v>5.3654034645669295</v>
      </c>
      <c r="Z126" s="16">
        <f t="shared" ref="Z126:Z136" si="26">X126+Y126</f>
        <v>202.21579716535433</v>
      </c>
      <c r="AA126" s="1" t="s">
        <v>21</v>
      </c>
      <c r="AB126" s="12">
        <v>1.888888888888889E-3</v>
      </c>
      <c r="AC126" s="9">
        <v>167.2522112494633</v>
      </c>
      <c r="AD126" s="9">
        <v>0</v>
      </c>
      <c r="AE126" s="13">
        <v>0</v>
      </c>
      <c r="AF126" s="8">
        <v>0</v>
      </c>
      <c r="AG126" s="8">
        <f t="shared" si="25"/>
        <v>0</v>
      </c>
      <c r="AH126" s="9">
        <v>0</v>
      </c>
      <c r="AI126" s="8">
        <v>0</v>
      </c>
      <c r="AJ126" s="8">
        <v>0</v>
      </c>
      <c r="AK126" s="8" t="s">
        <v>21</v>
      </c>
      <c r="AL126" s="8" t="s">
        <v>21</v>
      </c>
      <c r="AM126" s="8" t="s">
        <v>21</v>
      </c>
      <c r="AN126" s="8">
        <v>22.565774533657745</v>
      </c>
      <c r="AO126" s="8"/>
      <c r="AP126" s="20"/>
      <c r="AQ126" s="20"/>
      <c r="AR126" s="20"/>
      <c r="AS126" s="20"/>
      <c r="AT126" s="20"/>
      <c r="AU126" s="20"/>
      <c r="AV126" s="20"/>
      <c r="AW126" s="21"/>
      <c r="AX126" s="21"/>
      <c r="AZ126" s="21"/>
    </row>
    <row r="127" spans="1:52" x14ac:dyDescent="0.25">
      <c r="A127" s="1">
        <v>126</v>
      </c>
      <c r="B127" s="1" t="s">
        <v>7</v>
      </c>
      <c r="C127" s="1">
        <v>5000</v>
      </c>
      <c r="D127" s="1" t="s">
        <v>10</v>
      </c>
      <c r="E127" s="1">
        <v>1</v>
      </c>
      <c r="F127" s="1">
        <v>1</v>
      </c>
      <c r="G127" s="1">
        <v>0</v>
      </c>
      <c r="H127" s="1">
        <v>1</v>
      </c>
      <c r="I127" s="1">
        <v>1</v>
      </c>
      <c r="J127" s="1">
        <v>1</v>
      </c>
      <c r="K127" s="1">
        <v>1</v>
      </c>
      <c r="L127" s="1">
        <v>1</v>
      </c>
      <c r="M127" s="1">
        <v>5</v>
      </c>
      <c r="N127" s="1">
        <v>0</v>
      </c>
      <c r="O127" s="1">
        <v>0</v>
      </c>
      <c r="P127" s="1">
        <v>1</v>
      </c>
      <c r="Q127" s="1">
        <v>1250</v>
      </c>
      <c r="R127" s="9">
        <f t="shared" si="16"/>
        <v>25</v>
      </c>
      <c r="S127" s="1" t="s">
        <v>21</v>
      </c>
      <c r="T127" s="7" t="s">
        <v>21</v>
      </c>
      <c r="U127" s="7" t="s">
        <v>21</v>
      </c>
      <c r="V127" s="7" t="s">
        <v>21</v>
      </c>
      <c r="W127" s="7" t="s">
        <v>21</v>
      </c>
      <c r="X127" s="16">
        <v>157.48031496062993</v>
      </c>
      <c r="Y127" s="16">
        <v>0</v>
      </c>
      <c r="Z127" s="16">
        <f t="shared" si="26"/>
        <v>157.48031496062993</v>
      </c>
      <c r="AA127" s="1" t="s">
        <v>21</v>
      </c>
      <c r="AB127" s="12">
        <v>1E-3</v>
      </c>
      <c r="AC127" s="9">
        <v>203.09197080291972</v>
      </c>
      <c r="AD127" s="8">
        <v>0.18049920000000003</v>
      </c>
      <c r="AE127" s="14">
        <v>0.32928000000000002</v>
      </c>
      <c r="AF127" s="8" t="s">
        <v>21</v>
      </c>
      <c r="AG127" s="8" t="s">
        <v>21</v>
      </c>
      <c r="AH127" s="8">
        <v>2.1282422400000001</v>
      </c>
      <c r="AI127" s="8">
        <v>1.3945568503937007</v>
      </c>
      <c r="AJ127" s="8" t="s">
        <v>21</v>
      </c>
      <c r="AK127" s="8" t="s">
        <v>21</v>
      </c>
      <c r="AL127" s="8" t="s">
        <v>21</v>
      </c>
      <c r="AM127" s="8" t="s">
        <v>21</v>
      </c>
      <c r="AN127" s="8">
        <v>0</v>
      </c>
      <c r="AO127" s="8"/>
      <c r="AP127" s="20"/>
      <c r="AQ127" s="20"/>
      <c r="AR127" s="20"/>
      <c r="AS127" s="20"/>
      <c r="AT127" s="20"/>
      <c r="AU127" s="20"/>
      <c r="AV127" s="20"/>
      <c r="AW127" s="21"/>
      <c r="AX127" s="21"/>
      <c r="AZ127" s="21"/>
    </row>
    <row r="128" spans="1:52" x14ac:dyDescent="0.25">
      <c r="A128" s="1">
        <v>127</v>
      </c>
      <c r="B128" s="1" t="s">
        <v>11</v>
      </c>
      <c r="C128" s="1">
        <v>13000</v>
      </c>
      <c r="D128" s="1" t="s">
        <v>10</v>
      </c>
      <c r="E128" s="1">
        <v>1</v>
      </c>
      <c r="F128" s="1">
        <v>1</v>
      </c>
      <c r="G128" s="1">
        <v>1</v>
      </c>
      <c r="H128" s="1">
        <v>1</v>
      </c>
      <c r="I128" s="1">
        <v>1</v>
      </c>
      <c r="J128" s="1">
        <v>1</v>
      </c>
      <c r="K128" s="1">
        <v>0</v>
      </c>
      <c r="L128" s="1">
        <v>1</v>
      </c>
      <c r="M128" s="1">
        <v>5</v>
      </c>
      <c r="N128" s="1">
        <v>0</v>
      </c>
      <c r="O128" s="1">
        <v>0</v>
      </c>
      <c r="P128" s="1">
        <v>1</v>
      </c>
      <c r="Q128" s="1">
        <v>1000</v>
      </c>
      <c r="R128" s="9">
        <f t="shared" si="16"/>
        <v>7.6923076923076925</v>
      </c>
      <c r="S128" s="1" t="s">
        <v>21</v>
      </c>
      <c r="T128" s="7" t="s">
        <v>21</v>
      </c>
      <c r="U128" s="7" t="s">
        <v>21</v>
      </c>
      <c r="V128" s="7" t="s">
        <v>21</v>
      </c>
      <c r="W128" s="7" t="s">
        <v>21</v>
      </c>
      <c r="X128" s="16">
        <v>157.48031496062993</v>
      </c>
      <c r="Y128" s="16">
        <v>51.654502059357974</v>
      </c>
      <c r="Z128" s="16">
        <f t="shared" si="26"/>
        <v>209.13481701998791</v>
      </c>
      <c r="AA128" s="1" t="s">
        <v>21</v>
      </c>
      <c r="AB128" s="12">
        <v>3.1538461538461538E-3</v>
      </c>
      <c r="AC128" s="9">
        <v>304.63795620437963</v>
      </c>
      <c r="AD128" s="8">
        <v>0.29400646153846155</v>
      </c>
      <c r="AE128" s="14">
        <v>0.84591876923076914</v>
      </c>
      <c r="AF128" s="8">
        <v>0</v>
      </c>
      <c r="AG128" s="8">
        <f t="shared" ref="AG128:AG130" si="27">AD128+AE128+AF128</f>
        <v>1.1399252307692307</v>
      </c>
      <c r="AH128" s="8">
        <v>3.8722887692307699</v>
      </c>
      <c r="AI128" s="8">
        <v>2.5945995154451853</v>
      </c>
      <c r="AJ128" s="8">
        <v>0.42993007973048852</v>
      </c>
      <c r="AK128" s="8">
        <v>17.050352071869739</v>
      </c>
      <c r="AL128" s="8">
        <v>0</v>
      </c>
      <c r="AM128" s="8">
        <f>AH128+AI128+AJ128+AK128+AL128</f>
        <v>23.947170436276181</v>
      </c>
      <c r="AN128" s="1" t="s">
        <v>21</v>
      </c>
      <c r="AP128" s="20"/>
      <c r="AQ128" s="20"/>
      <c r="AR128" s="20"/>
      <c r="AS128" s="20"/>
      <c r="AT128" s="20"/>
      <c r="AU128" s="20"/>
      <c r="AV128" s="20"/>
      <c r="AW128" s="21"/>
      <c r="AX128" s="21"/>
      <c r="AZ128" s="21"/>
    </row>
    <row r="129" spans="1:52" x14ac:dyDescent="0.25">
      <c r="A129" s="1">
        <v>128</v>
      </c>
      <c r="B129" s="1" t="s">
        <v>13</v>
      </c>
      <c r="C129" s="1">
        <v>2400</v>
      </c>
      <c r="D129" s="1" t="s">
        <v>14</v>
      </c>
      <c r="E129" s="1">
        <v>1</v>
      </c>
      <c r="F129" s="1">
        <v>1</v>
      </c>
      <c r="G129" s="1">
        <v>0</v>
      </c>
      <c r="H129" s="1">
        <v>0</v>
      </c>
      <c r="I129" s="1">
        <v>1</v>
      </c>
      <c r="J129" s="1">
        <v>0</v>
      </c>
      <c r="K129" s="1">
        <v>1</v>
      </c>
      <c r="L129" s="1">
        <v>0</v>
      </c>
      <c r="M129" s="1">
        <v>2</v>
      </c>
      <c r="N129" s="1">
        <v>0</v>
      </c>
      <c r="O129" s="1">
        <v>0</v>
      </c>
      <c r="P129" s="1">
        <v>0</v>
      </c>
      <c r="Q129" s="1">
        <v>0</v>
      </c>
      <c r="R129" s="9">
        <f t="shared" si="16"/>
        <v>0</v>
      </c>
      <c r="S129" s="1" t="s">
        <v>21</v>
      </c>
      <c r="T129" s="9">
        <v>40.039215686274503</v>
      </c>
      <c r="U129" s="7">
        <v>16.683006535947708</v>
      </c>
      <c r="V129" s="7" t="s">
        <v>21</v>
      </c>
      <c r="W129" s="7" t="s">
        <v>21</v>
      </c>
      <c r="X129" s="16">
        <v>295.2755905511811</v>
      </c>
      <c r="Y129" s="16">
        <v>15.874285433070868</v>
      </c>
      <c r="Z129" s="16">
        <f t="shared" si="26"/>
        <v>311.14987598425199</v>
      </c>
      <c r="AA129" s="1" t="s">
        <v>21</v>
      </c>
      <c r="AB129" s="12">
        <v>3.3333333333333335E-3</v>
      </c>
      <c r="AC129" s="9">
        <v>296.17579075425795</v>
      </c>
      <c r="AD129" s="8">
        <v>1.0894029999999999</v>
      </c>
      <c r="AE129" s="13">
        <v>0</v>
      </c>
      <c r="AF129" s="8">
        <v>2.4432343750000003</v>
      </c>
      <c r="AG129" s="8">
        <f t="shared" si="27"/>
        <v>3.5326373750000002</v>
      </c>
      <c r="AH129" s="8">
        <v>17.841993000000002</v>
      </c>
      <c r="AI129" s="8">
        <v>0</v>
      </c>
      <c r="AJ129" s="8">
        <v>4.2884535476617822</v>
      </c>
      <c r="AK129" s="8">
        <v>0</v>
      </c>
      <c r="AL129" s="8">
        <v>0</v>
      </c>
      <c r="AM129" s="8">
        <f>AH129+AI129+AJ129+AK129+AL129</f>
        <v>22.130446547661784</v>
      </c>
      <c r="AN129" s="8">
        <v>0</v>
      </c>
      <c r="AO129" s="8"/>
      <c r="AP129" s="20"/>
      <c r="AQ129" s="20"/>
      <c r="AR129" s="20"/>
      <c r="AS129" s="20"/>
      <c r="AT129" s="20"/>
      <c r="AU129" s="20"/>
      <c r="AV129" s="20"/>
      <c r="AW129" s="21"/>
      <c r="AX129" s="21"/>
      <c r="AZ129" s="21"/>
    </row>
    <row r="130" spans="1:52" x14ac:dyDescent="0.25">
      <c r="A130" s="1">
        <v>129</v>
      </c>
      <c r="B130" s="1" t="s">
        <v>13</v>
      </c>
      <c r="C130" s="1">
        <v>3260</v>
      </c>
      <c r="D130" s="1" t="s">
        <v>14</v>
      </c>
      <c r="E130" s="1">
        <v>0</v>
      </c>
      <c r="F130" s="1">
        <v>0</v>
      </c>
      <c r="G130" s="1">
        <v>0</v>
      </c>
      <c r="H130" s="1">
        <v>0</v>
      </c>
      <c r="I130" s="1">
        <v>1</v>
      </c>
      <c r="J130" s="1">
        <v>0</v>
      </c>
      <c r="K130" s="1">
        <v>0</v>
      </c>
      <c r="L130" s="1">
        <v>0</v>
      </c>
      <c r="M130" s="1">
        <v>1</v>
      </c>
      <c r="N130" s="1">
        <v>0</v>
      </c>
      <c r="O130" s="1">
        <v>0</v>
      </c>
      <c r="P130" s="1">
        <v>0</v>
      </c>
      <c r="Q130" s="1">
        <v>0</v>
      </c>
      <c r="R130" s="9">
        <f t="shared" si="16"/>
        <v>0</v>
      </c>
      <c r="S130" s="1" t="s">
        <v>21</v>
      </c>
      <c r="T130" s="7" t="s">
        <v>21</v>
      </c>
      <c r="U130" s="7" t="s">
        <v>21</v>
      </c>
      <c r="V130" s="7" t="s">
        <v>21</v>
      </c>
      <c r="W130" s="7" t="s">
        <v>21</v>
      </c>
      <c r="X130" s="16">
        <v>1449.205352398435</v>
      </c>
      <c r="Y130" s="16">
        <v>0</v>
      </c>
      <c r="Z130" s="16">
        <f t="shared" si="26"/>
        <v>1449.205352398435</v>
      </c>
      <c r="AA130" s="18" t="s">
        <v>21</v>
      </c>
      <c r="AB130" s="12">
        <v>6.1349693251533746E-4</v>
      </c>
      <c r="AC130" s="9" t="s">
        <v>21</v>
      </c>
      <c r="AD130" s="8">
        <v>1.0686809815950919</v>
      </c>
      <c r="AE130" s="13">
        <v>0</v>
      </c>
      <c r="AF130" s="8">
        <v>0</v>
      </c>
      <c r="AG130" s="8">
        <f t="shared" si="27"/>
        <v>1.0686809815950919</v>
      </c>
      <c r="AH130" s="8">
        <v>13.151166625766871</v>
      </c>
      <c r="AI130" s="8">
        <v>0</v>
      </c>
      <c r="AJ130" s="8">
        <v>0.82482751332228754</v>
      </c>
      <c r="AK130" s="8">
        <v>0</v>
      </c>
      <c r="AL130" s="8">
        <v>0</v>
      </c>
      <c r="AM130" s="8">
        <f>AH130+AI130+AJ130+AK130+AL130</f>
        <v>13.975994139089158</v>
      </c>
      <c r="AN130" s="8">
        <v>0</v>
      </c>
      <c r="AO130" s="8"/>
      <c r="AP130" s="20"/>
      <c r="AQ130" s="20"/>
      <c r="AR130" s="20"/>
      <c r="AS130" s="20"/>
      <c r="AT130" s="20"/>
      <c r="AU130" s="20"/>
      <c r="AV130" s="20"/>
      <c r="AW130" s="21"/>
      <c r="AX130" s="21"/>
      <c r="AZ130" s="21"/>
    </row>
    <row r="131" spans="1:52" x14ac:dyDescent="0.25">
      <c r="A131" s="1">
        <v>130</v>
      </c>
      <c r="B131" s="1" t="s">
        <v>13</v>
      </c>
      <c r="C131" s="1">
        <v>9000</v>
      </c>
      <c r="D131" s="1" t="s">
        <v>14</v>
      </c>
      <c r="E131" s="1">
        <v>0</v>
      </c>
      <c r="F131" s="1">
        <v>1</v>
      </c>
      <c r="G131" s="1">
        <v>1</v>
      </c>
      <c r="H131" s="1">
        <v>0</v>
      </c>
      <c r="I131" s="1">
        <v>1</v>
      </c>
      <c r="J131" s="1">
        <v>1</v>
      </c>
      <c r="K131" s="1">
        <v>0</v>
      </c>
      <c r="L131" s="1">
        <v>0</v>
      </c>
      <c r="M131" s="1">
        <v>3</v>
      </c>
      <c r="N131" s="1">
        <v>0</v>
      </c>
      <c r="O131" s="1">
        <v>0</v>
      </c>
      <c r="P131" s="1">
        <v>0</v>
      </c>
      <c r="Q131" s="1">
        <v>0</v>
      </c>
      <c r="R131" s="9">
        <f t="shared" ref="R131:R194" si="28">Q131/C131*100</f>
        <v>0</v>
      </c>
      <c r="S131" s="1" t="s">
        <v>21</v>
      </c>
      <c r="T131" s="7" t="s">
        <v>21</v>
      </c>
      <c r="U131" s="7" t="s">
        <v>21</v>
      </c>
      <c r="V131" s="7" t="s">
        <v>21</v>
      </c>
      <c r="W131" s="7" t="s">
        <v>21</v>
      </c>
      <c r="X131" s="16">
        <v>612.42344706911638</v>
      </c>
      <c r="Y131" s="16">
        <v>142.1131839370079</v>
      </c>
      <c r="Z131" s="16">
        <f t="shared" si="26"/>
        <v>754.53663100612425</v>
      </c>
      <c r="AA131" s="18" t="s">
        <v>21</v>
      </c>
      <c r="AB131" s="12">
        <v>1.7777777777777779E-3</v>
      </c>
      <c r="AC131" s="9">
        <v>660.04890510948917</v>
      </c>
      <c r="AD131" s="8">
        <v>1.79053</v>
      </c>
      <c r="AE131" s="9" t="s">
        <v>21</v>
      </c>
      <c r="AF131" s="8">
        <v>0</v>
      </c>
      <c r="AG131" s="8" t="s">
        <v>21</v>
      </c>
      <c r="AH131" s="8">
        <v>24.188144000000005</v>
      </c>
      <c r="AI131" s="8">
        <v>0</v>
      </c>
      <c r="AJ131" s="8">
        <v>3.6696252125299855</v>
      </c>
      <c r="AK131" s="8">
        <v>0</v>
      </c>
      <c r="AL131" s="8">
        <v>0</v>
      </c>
      <c r="AM131" s="8">
        <f>AH131+AI131+AJ131+AK131+AL131</f>
        <v>27.857769212529991</v>
      </c>
      <c r="AN131" s="1" t="s">
        <v>21</v>
      </c>
      <c r="AP131" s="20"/>
      <c r="AQ131" s="20"/>
      <c r="AR131" s="20"/>
      <c r="AS131" s="20"/>
      <c r="AT131" s="20"/>
      <c r="AU131" s="20"/>
      <c r="AV131" s="20"/>
      <c r="AW131" s="21"/>
      <c r="AX131" s="21"/>
      <c r="AZ131" s="21"/>
    </row>
    <row r="132" spans="1:52" x14ac:dyDescent="0.25">
      <c r="A132" s="1">
        <v>131</v>
      </c>
      <c r="B132" s="1" t="s">
        <v>13</v>
      </c>
      <c r="C132" s="1">
        <v>297</v>
      </c>
      <c r="D132" s="1" t="s">
        <v>14</v>
      </c>
      <c r="E132" s="1">
        <v>0</v>
      </c>
      <c r="F132" s="1">
        <v>0</v>
      </c>
      <c r="G132" s="1">
        <v>0</v>
      </c>
      <c r="H132" s="1">
        <v>1</v>
      </c>
      <c r="I132" s="1">
        <v>0</v>
      </c>
      <c r="J132" s="1">
        <v>0</v>
      </c>
      <c r="K132" s="1">
        <v>0</v>
      </c>
      <c r="L132" s="1">
        <v>1</v>
      </c>
      <c r="M132" s="1">
        <v>2</v>
      </c>
      <c r="N132" s="1">
        <v>0</v>
      </c>
      <c r="O132" s="1">
        <v>0</v>
      </c>
      <c r="P132" s="1">
        <v>1</v>
      </c>
      <c r="Q132" s="1">
        <v>45</v>
      </c>
      <c r="R132" s="9">
        <f t="shared" si="28"/>
        <v>15.151515151515152</v>
      </c>
      <c r="S132" s="1">
        <v>1</v>
      </c>
      <c r="T132" s="7" t="s">
        <v>21</v>
      </c>
      <c r="U132" s="7" t="s">
        <v>21</v>
      </c>
      <c r="V132" s="7" t="s">
        <v>21</v>
      </c>
      <c r="W132" s="7" t="s">
        <v>21</v>
      </c>
      <c r="X132" s="16">
        <v>393.70078740157481</v>
      </c>
      <c r="Y132" s="16">
        <v>0</v>
      </c>
      <c r="Z132" s="16">
        <f t="shared" si="26"/>
        <v>393.70078740157481</v>
      </c>
      <c r="AA132" s="18" t="s">
        <v>21</v>
      </c>
      <c r="AB132" s="12">
        <v>3.3670033670033669E-3</v>
      </c>
      <c r="AC132" s="9">
        <v>196.67426452554744</v>
      </c>
      <c r="AD132" s="9">
        <v>0</v>
      </c>
      <c r="AE132" s="13">
        <v>0</v>
      </c>
      <c r="AF132" s="8">
        <v>0</v>
      </c>
      <c r="AG132" s="8">
        <f t="shared" ref="AG132:AG135" si="29">AD132+AE132+AF132</f>
        <v>0</v>
      </c>
      <c r="AH132" s="9">
        <v>0</v>
      </c>
      <c r="AI132" s="8">
        <v>0</v>
      </c>
      <c r="AJ132" s="8">
        <v>0</v>
      </c>
      <c r="AK132" s="8" t="s">
        <v>21</v>
      </c>
      <c r="AL132" s="8" t="s">
        <v>21</v>
      </c>
      <c r="AM132" s="8" t="s">
        <v>21</v>
      </c>
      <c r="AN132" s="8">
        <v>0</v>
      </c>
      <c r="AO132" s="8"/>
      <c r="AP132" s="20"/>
      <c r="AQ132" s="20"/>
      <c r="AR132" s="20"/>
      <c r="AS132" s="20"/>
      <c r="AT132" s="20"/>
      <c r="AU132" s="20"/>
      <c r="AV132" s="20"/>
      <c r="AW132" s="21"/>
      <c r="AX132" s="21"/>
      <c r="AZ132" s="21"/>
    </row>
    <row r="133" spans="1:52" x14ac:dyDescent="0.25">
      <c r="A133" s="1">
        <v>132</v>
      </c>
      <c r="B133" s="1" t="s">
        <v>13</v>
      </c>
      <c r="C133" s="1">
        <v>1178</v>
      </c>
      <c r="D133" s="1" t="s">
        <v>14</v>
      </c>
      <c r="E133" s="1">
        <v>1</v>
      </c>
      <c r="F133" s="1">
        <v>1</v>
      </c>
      <c r="G133" s="1">
        <v>1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1</v>
      </c>
      <c r="N133" s="1">
        <v>0</v>
      </c>
      <c r="O133" s="1">
        <v>0</v>
      </c>
      <c r="P133" s="1">
        <v>0</v>
      </c>
      <c r="Q133" s="1">
        <v>0</v>
      </c>
      <c r="R133" s="9">
        <f t="shared" si="28"/>
        <v>0</v>
      </c>
      <c r="S133" s="1" t="s">
        <v>21</v>
      </c>
      <c r="T133" s="7" t="s">
        <v>21</v>
      </c>
      <c r="U133" s="7" t="s">
        <v>21</v>
      </c>
      <c r="V133" s="7" t="s">
        <v>21</v>
      </c>
      <c r="W133" s="7" t="s">
        <v>21</v>
      </c>
      <c r="X133" s="16">
        <v>787.40157480314963</v>
      </c>
      <c r="Y133" s="16">
        <v>0</v>
      </c>
      <c r="Z133" s="16">
        <f t="shared" si="26"/>
        <v>787.40157480314963</v>
      </c>
      <c r="AA133" s="1" t="s">
        <v>21</v>
      </c>
      <c r="AB133" s="12">
        <v>1.697792869269949E-3</v>
      </c>
      <c r="AC133" s="9">
        <v>304.63795620437958</v>
      </c>
      <c r="AD133" s="9">
        <v>0</v>
      </c>
      <c r="AE133" s="13">
        <v>0</v>
      </c>
      <c r="AF133" s="8">
        <v>0</v>
      </c>
      <c r="AG133" s="8">
        <f t="shared" si="29"/>
        <v>0</v>
      </c>
      <c r="AH133" s="9">
        <v>0</v>
      </c>
      <c r="AI133" s="8">
        <v>0</v>
      </c>
      <c r="AJ133" s="8">
        <v>0</v>
      </c>
      <c r="AK133" s="8">
        <v>0</v>
      </c>
      <c r="AL133" s="8">
        <v>0</v>
      </c>
      <c r="AM133" s="8">
        <f>AH133+AI133+AJ133+AK133+AL133</f>
        <v>0</v>
      </c>
      <c r="AN133" s="1" t="s">
        <v>21</v>
      </c>
      <c r="AP133" s="20"/>
      <c r="AQ133" s="20"/>
      <c r="AR133" s="20"/>
      <c r="AS133" s="20"/>
      <c r="AT133" s="20"/>
      <c r="AU133" s="20"/>
      <c r="AV133" s="20"/>
      <c r="AW133" s="21"/>
      <c r="AX133" s="21"/>
      <c r="AZ133" s="21"/>
    </row>
    <row r="134" spans="1:52" x14ac:dyDescent="0.25">
      <c r="A134" s="1">
        <v>133</v>
      </c>
      <c r="B134" s="1" t="s">
        <v>13</v>
      </c>
      <c r="C134" s="1">
        <v>5500</v>
      </c>
      <c r="D134" s="1" t="s">
        <v>14</v>
      </c>
      <c r="E134" s="1">
        <v>0</v>
      </c>
      <c r="F134" s="1">
        <v>1</v>
      </c>
      <c r="G134" s="1">
        <v>1</v>
      </c>
      <c r="H134" s="1">
        <v>0</v>
      </c>
      <c r="I134" s="1">
        <v>1</v>
      </c>
      <c r="J134" s="1">
        <v>1</v>
      </c>
      <c r="K134" s="1">
        <v>0</v>
      </c>
      <c r="L134" s="1">
        <v>1</v>
      </c>
      <c r="M134" s="1">
        <v>4</v>
      </c>
      <c r="N134" s="1">
        <v>1</v>
      </c>
      <c r="O134" s="1">
        <v>0</v>
      </c>
      <c r="P134" s="1">
        <v>0</v>
      </c>
      <c r="Q134" s="1">
        <v>0</v>
      </c>
      <c r="R134" s="9">
        <f t="shared" si="28"/>
        <v>0</v>
      </c>
      <c r="S134" s="1">
        <v>0</v>
      </c>
      <c r="T134" s="9">
        <v>49.503030303030307</v>
      </c>
      <c r="U134" s="7">
        <v>49.503030303030307</v>
      </c>
      <c r="V134" s="7" t="s">
        <v>21</v>
      </c>
      <c r="W134" s="7">
        <v>23.295543672014258</v>
      </c>
      <c r="X134" s="16">
        <v>343.59341445955624</v>
      </c>
      <c r="Y134" s="16">
        <v>258.79492569792421</v>
      </c>
      <c r="Z134" s="16">
        <f t="shared" si="26"/>
        <v>602.38834015748046</v>
      </c>
      <c r="AA134" s="18">
        <f>W134/Z134</f>
        <v>3.8671969756128043E-2</v>
      </c>
      <c r="AB134" s="12">
        <v>3.4545454545454545E-3</v>
      </c>
      <c r="AC134" s="9">
        <v>513.07445255474454</v>
      </c>
      <c r="AD134" s="8">
        <v>1.2958985454545453</v>
      </c>
      <c r="AE134" s="14">
        <v>1.3431065454545454</v>
      </c>
      <c r="AF134" s="8">
        <v>0</v>
      </c>
      <c r="AG134" s="8">
        <f t="shared" si="29"/>
        <v>2.639005090909091</v>
      </c>
      <c r="AH134" s="8">
        <v>26.457561163636363</v>
      </c>
      <c r="AI134" s="8">
        <v>3.9537901503221184</v>
      </c>
      <c r="AJ134" s="8">
        <v>3.4764245214093932</v>
      </c>
      <c r="AK134" s="8">
        <v>0</v>
      </c>
      <c r="AL134" s="8">
        <v>0</v>
      </c>
      <c r="AM134" s="8">
        <f>AH134+AI134+AJ134+AK134+AL134</f>
        <v>33.887775835367876</v>
      </c>
      <c r="AN134" s="8">
        <v>8.8621950895819523</v>
      </c>
      <c r="AO134" s="8"/>
      <c r="AP134" s="20"/>
      <c r="AQ134" s="20"/>
      <c r="AR134" s="20"/>
      <c r="AS134" s="20"/>
      <c r="AT134" s="20"/>
      <c r="AU134" s="20"/>
      <c r="AV134" s="20"/>
      <c r="AW134" s="21"/>
      <c r="AX134" s="21"/>
      <c r="AZ134" s="21"/>
    </row>
    <row r="135" spans="1:52" x14ac:dyDescent="0.25">
      <c r="A135" s="1">
        <v>134</v>
      </c>
      <c r="B135" s="1" t="s">
        <v>13</v>
      </c>
      <c r="C135" s="1">
        <v>4600</v>
      </c>
      <c r="D135" s="1" t="s">
        <v>14</v>
      </c>
      <c r="E135" s="1">
        <v>0</v>
      </c>
      <c r="F135" s="1">
        <v>1</v>
      </c>
      <c r="G135" s="1">
        <v>0</v>
      </c>
      <c r="H135" s="1">
        <v>0</v>
      </c>
      <c r="I135" s="1">
        <v>1</v>
      </c>
      <c r="J135" s="1">
        <v>0</v>
      </c>
      <c r="K135" s="1">
        <v>0</v>
      </c>
      <c r="L135" s="1">
        <v>0</v>
      </c>
      <c r="M135" s="1">
        <v>1</v>
      </c>
      <c r="N135" s="1">
        <v>0</v>
      </c>
      <c r="O135" s="1">
        <v>0</v>
      </c>
      <c r="P135" s="1">
        <v>0</v>
      </c>
      <c r="Q135" s="1">
        <v>0</v>
      </c>
      <c r="R135" s="9">
        <f t="shared" si="28"/>
        <v>0</v>
      </c>
      <c r="S135" s="1">
        <v>1</v>
      </c>
      <c r="T135" s="9">
        <v>20.890025575447567</v>
      </c>
      <c r="U135" s="7">
        <v>20.89002557544757</v>
      </c>
      <c r="V135" s="7" t="s">
        <v>21</v>
      </c>
      <c r="W135" s="7">
        <v>7.8337595907928383</v>
      </c>
      <c r="X135" s="16">
        <v>599.10989387196173</v>
      </c>
      <c r="Y135" s="16">
        <v>72.859933926737426</v>
      </c>
      <c r="Z135" s="16">
        <f t="shared" si="26"/>
        <v>671.96982779869916</v>
      </c>
      <c r="AA135" s="18">
        <f>W135/Z135</f>
        <v>1.1657903772934852E-2</v>
      </c>
      <c r="AB135" s="12">
        <v>1.5217391304347826E-3</v>
      </c>
      <c r="AC135" s="9">
        <v>324.94715328467157</v>
      </c>
      <c r="AD135" s="8">
        <v>1.4925795652173912</v>
      </c>
      <c r="AE135" s="13">
        <v>0</v>
      </c>
      <c r="AF135" s="8">
        <v>0</v>
      </c>
      <c r="AG135" s="8">
        <f t="shared" si="29"/>
        <v>1.4925795652173912</v>
      </c>
      <c r="AH135" s="8">
        <v>23.26130843478261</v>
      </c>
      <c r="AI135" s="8">
        <v>0</v>
      </c>
      <c r="AJ135" s="8">
        <v>0</v>
      </c>
      <c r="AK135" s="8">
        <v>0</v>
      </c>
      <c r="AL135" s="8">
        <v>0</v>
      </c>
      <c r="AM135" s="8">
        <f>AH135+AI135+AJ135+AK135+AL135</f>
        <v>23.26130843478261</v>
      </c>
      <c r="AN135" s="8">
        <v>0</v>
      </c>
      <c r="AO135" s="8"/>
      <c r="AP135" s="20"/>
      <c r="AQ135" s="20"/>
      <c r="AR135" s="20"/>
      <c r="AS135" s="20"/>
      <c r="AT135" s="20"/>
      <c r="AU135" s="20"/>
      <c r="AV135" s="20"/>
      <c r="AW135" s="21"/>
      <c r="AX135" s="21"/>
      <c r="AZ135" s="21"/>
    </row>
    <row r="136" spans="1:52" x14ac:dyDescent="0.25">
      <c r="A136" s="1">
        <v>135</v>
      </c>
      <c r="B136" s="1" t="s">
        <v>13</v>
      </c>
      <c r="C136" s="1">
        <v>85</v>
      </c>
      <c r="D136" s="1" t="s">
        <v>22</v>
      </c>
      <c r="E136" s="1">
        <v>0</v>
      </c>
      <c r="F136" s="1">
        <v>0</v>
      </c>
      <c r="G136" s="1">
        <v>0</v>
      </c>
      <c r="H136" s="1">
        <v>1</v>
      </c>
      <c r="I136" s="1">
        <v>1</v>
      </c>
      <c r="J136" s="1">
        <v>0</v>
      </c>
      <c r="K136" s="1">
        <v>1</v>
      </c>
      <c r="L136" s="1">
        <v>1</v>
      </c>
      <c r="M136" s="1">
        <v>4</v>
      </c>
      <c r="N136" s="1">
        <v>0</v>
      </c>
      <c r="O136" s="1">
        <v>0</v>
      </c>
      <c r="P136" s="1">
        <v>1</v>
      </c>
      <c r="Q136" s="1">
        <v>40</v>
      </c>
      <c r="R136" s="9">
        <f t="shared" si="28"/>
        <v>47.058823529411761</v>
      </c>
      <c r="S136" s="1" t="s">
        <v>21</v>
      </c>
      <c r="T136" s="9">
        <v>5181.5455594002306</v>
      </c>
      <c r="U136" s="7">
        <v>5181.5455594002296</v>
      </c>
      <c r="V136" s="7" t="s">
        <v>21</v>
      </c>
      <c r="W136" s="7">
        <v>4710.495963091118</v>
      </c>
      <c r="X136" s="16">
        <v>944.88188976377955</v>
      </c>
      <c r="Y136" s="16">
        <v>439.83888188976391</v>
      </c>
      <c r="Z136" s="16">
        <f t="shared" si="26"/>
        <v>1384.7207716535436</v>
      </c>
      <c r="AA136" s="18">
        <f>W136/Z136</f>
        <v>3.4017659440943819</v>
      </c>
      <c r="AB136" s="12">
        <v>4.7058823529411764E-2</v>
      </c>
      <c r="AC136" s="9">
        <v>162.47357664233579</v>
      </c>
      <c r="AD136" s="9" t="s">
        <v>21</v>
      </c>
      <c r="AE136" s="13">
        <v>0</v>
      </c>
      <c r="AF136" s="8">
        <v>1.7016176470588233</v>
      </c>
      <c r="AG136" s="8" t="s">
        <v>21</v>
      </c>
      <c r="AH136" s="9" t="s">
        <v>21</v>
      </c>
      <c r="AI136" s="8">
        <v>0</v>
      </c>
      <c r="AJ136" s="8">
        <v>3.4097708307428078</v>
      </c>
      <c r="AK136" s="8">
        <v>123.76663632460286</v>
      </c>
      <c r="AL136" s="8">
        <v>11.946586517818808</v>
      </c>
      <c r="AM136" s="8" t="s">
        <v>21</v>
      </c>
      <c r="AN136" s="8">
        <v>0</v>
      </c>
      <c r="AO136" s="8"/>
      <c r="AP136" s="20"/>
      <c r="AQ136" s="20"/>
      <c r="AR136" s="20"/>
      <c r="AS136" s="20"/>
      <c r="AT136" s="20"/>
      <c r="AU136" s="20"/>
      <c r="AV136" s="20"/>
      <c r="AW136" s="21"/>
      <c r="AX136" s="21"/>
      <c r="AZ136" s="21"/>
    </row>
    <row r="137" spans="1:52" x14ac:dyDescent="0.25">
      <c r="A137" s="1">
        <v>136</v>
      </c>
      <c r="B137" s="1" t="s">
        <v>13</v>
      </c>
      <c r="C137" s="1">
        <v>1137</v>
      </c>
      <c r="D137" s="1" t="s">
        <v>14</v>
      </c>
      <c r="E137" s="1">
        <v>0</v>
      </c>
      <c r="F137" s="1">
        <v>1</v>
      </c>
      <c r="G137" s="1">
        <v>0</v>
      </c>
      <c r="H137" s="1">
        <v>1</v>
      </c>
      <c r="I137" s="1">
        <v>1</v>
      </c>
      <c r="J137" s="1">
        <v>0</v>
      </c>
      <c r="K137" s="1">
        <v>0</v>
      </c>
      <c r="L137" s="1">
        <v>1</v>
      </c>
      <c r="M137" s="1">
        <v>3</v>
      </c>
      <c r="N137" s="1">
        <v>0</v>
      </c>
      <c r="O137" s="1">
        <v>0</v>
      </c>
      <c r="P137" s="1">
        <v>1</v>
      </c>
      <c r="Q137" s="1">
        <v>45</v>
      </c>
      <c r="R137" s="9">
        <f t="shared" si="28"/>
        <v>3.9577836411609502</v>
      </c>
      <c r="S137" s="1" t="s">
        <v>21</v>
      </c>
      <c r="T137" s="9">
        <v>16.903098970458895</v>
      </c>
      <c r="U137" s="7">
        <v>16.903098970458895</v>
      </c>
      <c r="V137" s="7" t="s">
        <v>21</v>
      </c>
      <c r="W137" s="7">
        <v>12.677324227844172</v>
      </c>
      <c r="X137" s="16" t="s">
        <v>21</v>
      </c>
      <c r="Y137" s="16" t="s">
        <v>21</v>
      </c>
      <c r="Z137" s="16" t="s">
        <v>21</v>
      </c>
      <c r="AA137" s="18" t="s">
        <v>21</v>
      </c>
      <c r="AB137" s="12">
        <v>8.7950747581354446E-4</v>
      </c>
      <c r="AC137" s="9">
        <v>194.96829197080297</v>
      </c>
      <c r="AD137" s="8">
        <v>4.635477572559366</v>
      </c>
      <c r="AE137" s="13">
        <v>0</v>
      </c>
      <c r="AF137" s="8">
        <v>0</v>
      </c>
      <c r="AG137" s="8">
        <f t="shared" ref="AG137:AG141" si="30">AD137+AE137+AF137</f>
        <v>4.635477572559366</v>
      </c>
      <c r="AH137" s="8">
        <v>66.723770976253306</v>
      </c>
      <c r="AI137" s="8">
        <v>0</v>
      </c>
      <c r="AJ137" s="8">
        <v>3.999679340561987</v>
      </c>
      <c r="AK137" s="8" t="s">
        <v>21</v>
      </c>
      <c r="AL137" s="8" t="s">
        <v>21</v>
      </c>
      <c r="AM137" s="8" t="s">
        <v>21</v>
      </c>
      <c r="AN137" s="8">
        <v>0</v>
      </c>
      <c r="AO137" s="8"/>
      <c r="AP137" s="20"/>
      <c r="AQ137" s="20"/>
      <c r="AR137" s="20"/>
      <c r="AS137" s="20"/>
      <c r="AT137" s="20"/>
      <c r="AU137" s="20"/>
      <c r="AV137" s="20"/>
      <c r="AW137" s="21"/>
      <c r="AX137" s="21"/>
      <c r="AZ137" s="21"/>
    </row>
    <row r="138" spans="1:52" x14ac:dyDescent="0.25">
      <c r="A138" s="1">
        <v>137</v>
      </c>
      <c r="B138" s="1" t="s">
        <v>13</v>
      </c>
      <c r="C138" s="1">
        <v>2400</v>
      </c>
      <c r="D138" s="1" t="s">
        <v>14</v>
      </c>
      <c r="E138" s="1">
        <v>1</v>
      </c>
      <c r="F138" s="1">
        <v>0</v>
      </c>
      <c r="G138" s="1">
        <v>0</v>
      </c>
      <c r="H138" s="1">
        <v>0</v>
      </c>
      <c r="I138" s="1">
        <v>1</v>
      </c>
      <c r="J138" s="1">
        <v>0</v>
      </c>
      <c r="K138" s="1">
        <v>1</v>
      </c>
      <c r="L138" s="1">
        <v>0</v>
      </c>
      <c r="M138" s="1">
        <v>2</v>
      </c>
      <c r="N138" s="1">
        <v>0</v>
      </c>
      <c r="O138" s="1">
        <v>0</v>
      </c>
      <c r="P138" s="1">
        <v>0</v>
      </c>
      <c r="Q138" s="1">
        <v>0</v>
      </c>
      <c r="R138" s="9">
        <f t="shared" si="28"/>
        <v>0</v>
      </c>
      <c r="S138" s="1">
        <v>0</v>
      </c>
      <c r="T138" s="9">
        <v>40.039215686274503</v>
      </c>
      <c r="U138" s="7">
        <v>32.031372549019608</v>
      </c>
      <c r="V138" s="7">
        <v>8.0078431372549019</v>
      </c>
      <c r="W138" s="7" t="s">
        <v>21</v>
      </c>
      <c r="X138" s="16">
        <v>787.40157480314963</v>
      </c>
      <c r="Y138" s="16">
        <v>49.364302165354339</v>
      </c>
      <c r="Z138" s="16">
        <f>X138+Y138</f>
        <v>836.76587696850402</v>
      </c>
      <c r="AA138" s="1" t="s">
        <v>21</v>
      </c>
      <c r="AB138" s="12">
        <v>5.4166666666666669E-3</v>
      </c>
      <c r="AC138" s="9">
        <v>149.97560920830995</v>
      </c>
      <c r="AD138" s="8">
        <v>1.4362459999999997</v>
      </c>
      <c r="AE138" s="13">
        <v>0</v>
      </c>
      <c r="AF138" s="8">
        <v>4.2560624999999996</v>
      </c>
      <c r="AG138" s="8">
        <f t="shared" si="30"/>
        <v>5.6923084999999993</v>
      </c>
      <c r="AH138" s="8">
        <v>23.350044</v>
      </c>
      <c r="AI138" s="8">
        <v>0</v>
      </c>
      <c r="AJ138" s="8">
        <v>9.9973715060827288</v>
      </c>
      <c r="AK138" s="8">
        <v>0</v>
      </c>
      <c r="AL138" s="8">
        <v>0</v>
      </c>
      <c r="AM138" s="8">
        <f t="shared" ref="AM138:AM145" si="31">AH138+AI138+AJ138+AK138+AL138</f>
        <v>33.347415506082726</v>
      </c>
      <c r="AN138" s="8">
        <v>0</v>
      </c>
      <c r="AO138" s="8"/>
      <c r="AP138" s="20"/>
      <c r="AQ138" s="20"/>
      <c r="AR138" s="20"/>
      <c r="AS138" s="20"/>
      <c r="AT138" s="20"/>
      <c r="AU138" s="20"/>
      <c r="AV138" s="20"/>
      <c r="AW138" s="21"/>
      <c r="AX138" s="21"/>
      <c r="AZ138" s="21"/>
    </row>
    <row r="139" spans="1:52" x14ac:dyDescent="0.25">
      <c r="A139" s="1">
        <v>138</v>
      </c>
      <c r="B139" s="1" t="s">
        <v>5</v>
      </c>
      <c r="C139" s="1">
        <v>1400</v>
      </c>
      <c r="D139" s="1" t="s">
        <v>22</v>
      </c>
      <c r="E139" s="1">
        <v>0</v>
      </c>
      <c r="F139" s="1">
        <v>1</v>
      </c>
      <c r="G139" s="1">
        <v>1</v>
      </c>
      <c r="H139" s="1">
        <v>1</v>
      </c>
      <c r="I139" s="1">
        <v>1</v>
      </c>
      <c r="J139" s="1">
        <v>0</v>
      </c>
      <c r="K139" s="1">
        <v>0</v>
      </c>
      <c r="L139" s="1">
        <v>1</v>
      </c>
      <c r="M139" s="1">
        <v>4</v>
      </c>
      <c r="N139" s="1">
        <v>0</v>
      </c>
      <c r="O139" s="1">
        <v>1</v>
      </c>
      <c r="P139" s="1">
        <v>0</v>
      </c>
      <c r="Q139" s="1">
        <v>85</v>
      </c>
      <c r="R139" s="9">
        <f t="shared" si="28"/>
        <v>6.0714285714285712</v>
      </c>
      <c r="S139" s="1" t="s">
        <v>21</v>
      </c>
      <c r="T139" s="9">
        <v>257.39495798319331</v>
      </c>
      <c r="U139" s="7">
        <v>257.39495798319325</v>
      </c>
      <c r="V139" s="7" t="s">
        <v>21</v>
      </c>
      <c r="W139" s="7">
        <v>188.75630252100839</v>
      </c>
      <c r="X139" s="16">
        <v>787.40157480314963</v>
      </c>
      <c r="Y139" s="16">
        <v>1995.5844499437574</v>
      </c>
      <c r="Z139" s="16">
        <f>X139+Y139</f>
        <v>2782.9860247469069</v>
      </c>
      <c r="AA139" s="18">
        <f>W139/Z139</f>
        <v>6.782509895577879E-2</v>
      </c>
      <c r="AB139" s="12">
        <v>7.8571428571428577E-3</v>
      </c>
      <c r="AC139" s="9">
        <v>332.33231585932316</v>
      </c>
      <c r="AD139" s="8">
        <v>3.7690139999999994</v>
      </c>
      <c r="AE139" s="13">
        <v>0</v>
      </c>
      <c r="AF139" s="8">
        <v>0</v>
      </c>
      <c r="AG139" s="8">
        <f t="shared" si="30"/>
        <v>3.7690139999999994</v>
      </c>
      <c r="AH139" s="8">
        <v>113.44521599999999</v>
      </c>
      <c r="AI139" s="8">
        <v>0</v>
      </c>
      <c r="AJ139" s="8">
        <v>0</v>
      </c>
      <c r="AK139" s="8">
        <v>0</v>
      </c>
      <c r="AL139" s="8">
        <v>145.06569343065695</v>
      </c>
      <c r="AM139" s="8">
        <f t="shared" si="31"/>
        <v>258.51090943065697</v>
      </c>
      <c r="AN139" s="8">
        <v>4.3519708029197082</v>
      </c>
      <c r="AO139" s="8"/>
      <c r="AP139" s="20"/>
      <c r="AQ139" s="20"/>
      <c r="AR139" s="20"/>
      <c r="AS139" s="20"/>
      <c r="AT139" s="20"/>
      <c r="AU139" s="20"/>
      <c r="AV139" s="20"/>
      <c r="AW139" s="21"/>
      <c r="AX139" s="21"/>
      <c r="AZ139" s="21"/>
    </row>
    <row r="140" spans="1:52" x14ac:dyDescent="0.25">
      <c r="A140" s="1">
        <v>139</v>
      </c>
      <c r="B140" s="1" t="s">
        <v>13</v>
      </c>
      <c r="C140" s="1">
        <v>3500</v>
      </c>
      <c r="D140" s="1" t="s">
        <v>14</v>
      </c>
      <c r="E140" s="1">
        <v>0</v>
      </c>
      <c r="F140" s="1">
        <v>1</v>
      </c>
      <c r="G140" s="1">
        <v>0</v>
      </c>
      <c r="H140" s="1">
        <v>0</v>
      </c>
      <c r="I140" s="1">
        <v>1</v>
      </c>
      <c r="J140" s="1">
        <v>0</v>
      </c>
      <c r="K140" s="1">
        <v>0</v>
      </c>
      <c r="L140" s="1">
        <v>1</v>
      </c>
      <c r="M140" s="1">
        <v>2</v>
      </c>
      <c r="N140" s="1">
        <v>1</v>
      </c>
      <c r="O140" s="1">
        <v>0</v>
      </c>
      <c r="P140" s="1">
        <v>0</v>
      </c>
      <c r="Q140" s="1">
        <v>0</v>
      </c>
      <c r="R140" s="9">
        <f t="shared" si="28"/>
        <v>0</v>
      </c>
      <c r="S140" s="1" t="s">
        <v>21</v>
      </c>
      <c r="T140" s="9">
        <v>68.638655462184872</v>
      </c>
      <c r="U140" s="7">
        <v>68.638655462184872</v>
      </c>
      <c r="V140" s="7" t="s">
        <v>21</v>
      </c>
      <c r="W140" s="7">
        <v>45.759103641456576</v>
      </c>
      <c r="X140" s="16">
        <v>787.40157480314963</v>
      </c>
      <c r="Y140" s="16">
        <v>263.65765444319464</v>
      </c>
      <c r="Z140" s="16">
        <f>X140+Y140</f>
        <v>1051.0592292463443</v>
      </c>
      <c r="AA140" s="18">
        <f>W140/Z140</f>
        <v>4.3536179853791747E-2</v>
      </c>
      <c r="AB140" s="12">
        <v>3.4285714285714284E-3</v>
      </c>
      <c r="AC140" s="9">
        <v>203.09197080291972</v>
      </c>
      <c r="AD140" s="8">
        <v>4.4590128</v>
      </c>
      <c r="AE140" s="13">
        <v>0</v>
      </c>
      <c r="AF140" s="8">
        <v>0</v>
      </c>
      <c r="AG140" s="8">
        <f t="shared" si="30"/>
        <v>4.4590128</v>
      </c>
      <c r="AH140" s="8">
        <v>74.003057485714294</v>
      </c>
      <c r="AI140" s="8">
        <v>0</v>
      </c>
      <c r="AJ140" s="8">
        <v>6.4873378102189792</v>
      </c>
      <c r="AK140" s="8">
        <v>4.6421021897810224</v>
      </c>
      <c r="AL140" s="8">
        <v>0</v>
      </c>
      <c r="AM140" s="8">
        <f t="shared" si="31"/>
        <v>85.132497485714296</v>
      </c>
      <c r="AN140" s="8">
        <v>0</v>
      </c>
      <c r="AO140" s="8"/>
      <c r="AP140" s="20"/>
      <c r="AQ140" s="20"/>
      <c r="AR140" s="20"/>
      <c r="AS140" s="20"/>
      <c r="AT140" s="20"/>
      <c r="AU140" s="20"/>
      <c r="AV140" s="20"/>
      <c r="AW140" s="21"/>
      <c r="AX140" s="21"/>
      <c r="AZ140" s="21"/>
    </row>
    <row r="141" spans="1:52" x14ac:dyDescent="0.25">
      <c r="A141" s="1">
        <v>140</v>
      </c>
      <c r="B141" s="1" t="s">
        <v>13</v>
      </c>
      <c r="C141" s="1">
        <v>5500</v>
      </c>
      <c r="D141" s="1" t="s">
        <v>22</v>
      </c>
      <c r="E141" s="1">
        <v>1</v>
      </c>
      <c r="F141" s="1">
        <v>1</v>
      </c>
      <c r="G141" s="1">
        <v>0</v>
      </c>
      <c r="H141" s="1">
        <v>1</v>
      </c>
      <c r="I141" s="1">
        <v>1</v>
      </c>
      <c r="J141" s="1">
        <v>0</v>
      </c>
      <c r="K141" s="1">
        <v>1</v>
      </c>
      <c r="L141" s="1">
        <v>1</v>
      </c>
      <c r="M141" s="1">
        <v>4</v>
      </c>
      <c r="N141" s="1">
        <v>0</v>
      </c>
      <c r="O141" s="1">
        <v>0</v>
      </c>
      <c r="P141" s="1">
        <v>1</v>
      </c>
      <c r="Q141" s="1" t="s">
        <v>21</v>
      </c>
      <c r="R141" s="9" t="s">
        <v>21</v>
      </c>
      <c r="S141" s="1" t="s">
        <v>21</v>
      </c>
      <c r="T141" s="9">
        <v>50.959001782531182</v>
      </c>
      <c r="U141" s="7" t="s">
        <v>21</v>
      </c>
      <c r="V141" s="7" t="s">
        <v>21</v>
      </c>
      <c r="W141" s="7" t="s">
        <v>21</v>
      </c>
      <c r="X141" s="16">
        <v>629.9212598425197</v>
      </c>
      <c r="Y141" s="16">
        <v>20.009523264137442</v>
      </c>
      <c r="Z141" s="16">
        <f>X141+Y141</f>
        <v>649.93078310665715</v>
      </c>
      <c r="AA141" s="1" t="s">
        <v>21</v>
      </c>
      <c r="AB141" s="12">
        <v>1.8181818181818182E-3</v>
      </c>
      <c r="AC141" s="9">
        <v>324.94715328467157</v>
      </c>
      <c r="AD141" s="8">
        <v>2.0522269090909089</v>
      </c>
      <c r="AE141" s="13">
        <v>0</v>
      </c>
      <c r="AF141" s="8">
        <v>0.35050909090909094</v>
      </c>
      <c r="AG141" s="8">
        <f t="shared" si="30"/>
        <v>2.402736</v>
      </c>
      <c r="AH141" s="8">
        <v>31.480612363636361</v>
      </c>
      <c r="AI141" s="8">
        <v>0</v>
      </c>
      <c r="AJ141" s="8">
        <v>3.5134172432647652</v>
      </c>
      <c r="AK141" s="8">
        <v>0</v>
      </c>
      <c r="AL141" s="8">
        <v>0</v>
      </c>
      <c r="AM141" s="8">
        <f t="shared" si="31"/>
        <v>34.994029606901123</v>
      </c>
      <c r="AN141" s="8">
        <v>0</v>
      </c>
      <c r="AO141" s="8"/>
      <c r="AP141" s="20"/>
      <c r="AQ141" s="20"/>
      <c r="AR141" s="20"/>
      <c r="AS141" s="20"/>
      <c r="AT141" s="20"/>
      <c r="AU141" s="20"/>
      <c r="AV141" s="20"/>
      <c r="AW141" s="21"/>
      <c r="AX141" s="21"/>
      <c r="AZ141" s="21"/>
    </row>
    <row r="142" spans="1:52" x14ac:dyDescent="0.25">
      <c r="A142" s="1">
        <v>141</v>
      </c>
      <c r="B142" s="1" t="s">
        <v>13</v>
      </c>
      <c r="C142" s="1">
        <v>3475</v>
      </c>
      <c r="D142" s="1" t="s">
        <v>14</v>
      </c>
      <c r="E142" s="1">
        <v>1</v>
      </c>
      <c r="F142" s="1">
        <v>1</v>
      </c>
      <c r="G142" s="1">
        <v>1</v>
      </c>
      <c r="H142" s="1">
        <v>1</v>
      </c>
      <c r="I142" s="1">
        <v>1</v>
      </c>
      <c r="J142" s="1">
        <v>0</v>
      </c>
      <c r="K142" s="1">
        <v>1</v>
      </c>
      <c r="L142" s="1">
        <v>0</v>
      </c>
      <c r="M142" s="1">
        <v>4</v>
      </c>
      <c r="N142" s="1">
        <v>0</v>
      </c>
      <c r="O142" s="1">
        <v>0</v>
      </c>
      <c r="P142" s="1">
        <v>0</v>
      </c>
      <c r="Q142" s="1" t="s">
        <v>21</v>
      </c>
      <c r="R142" s="9" t="s">
        <v>21</v>
      </c>
      <c r="S142" s="1">
        <v>1</v>
      </c>
      <c r="T142" s="7" t="s">
        <v>21</v>
      </c>
      <c r="U142" s="7" t="s">
        <v>21</v>
      </c>
      <c r="V142" s="7" t="s">
        <v>21</v>
      </c>
      <c r="W142" s="7" t="s">
        <v>21</v>
      </c>
      <c r="X142" s="16">
        <v>634.45306746728602</v>
      </c>
      <c r="Y142" s="16">
        <v>94.304534798617823</v>
      </c>
      <c r="Z142" s="16">
        <f>X142+Y142</f>
        <v>728.75760226590387</v>
      </c>
      <c r="AA142" s="1" t="s">
        <v>21</v>
      </c>
      <c r="AB142" s="12">
        <v>2.3021582733812949E-3</v>
      </c>
      <c r="AC142" s="9">
        <v>253.86496350364965</v>
      </c>
      <c r="AD142" s="8">
        <v>7.6901818705035954</v>
      </c>
      <c r="AE142" s="13">
        <v>0</v>
      </c>
      <c r="AF142" s="8" t="s">
        <v>21</v>
      </c>
      <c r="AG142" s="8" t="s">
        <v>21</v>
      </c>
      <c r="AH142" s="8">
        <v>112.23805260431655</v>
      </c>
      <c r="AI142" s="8">
        <v>0</v>
      </c>
      <c r="AJ142" s="8">
        <v>12.213096283039922</v>
      </c>
      <c r="AK142" s="8">
        <v>0</v>
      </c>
      <c r="AL142" s="8">
        <v>0</v>
      </c>
      <c r="AM142" s="8">
        <f t="shared" si="31"/>
        <v>124.45114888735647</v>
      </c>
      <c r="AN142" s="1" t="s">
        <v>21</v>
      </c>
      <c r="AP142" s="20"/>
      <c r="AQ142" s="20"/>
      <c r="AR142" s="20"/>
      <c r="AS142" s="20"/>
      <c r="AT142" s="20"/>
      <c r="AU142" s="20"/>
      <c r="AV142" s="20"/>
      <c r="AW142" s="21"/>
      <c r="AX142" s="21"/>
      <c r="AZ142" s="21"/>
    </row>
    <row r="143" spans="1:52" x14ac:dyDescent="0.25">
      <c r="A143" s="1">
        <v>142</v>
      </c>
      <c r="B143" s="1" t="s">
        <v>5</v>
      </c>
      <c r="C143" s="1">
        <v>2500</v>
      </c>
      <c r="D143" s="1" t="s">
        <v>22</v>
      </c>
      <c r="E143" s="1">
        <v>0</v>
      </c>
      <c r="F143" s="1">
        <v>1</v>
      </c>
      <c r="G143" s="1">
        <v>1</v>
      </c>
      <c r="H143" s="1">
        <v>0</v>
      </c>
      <c r="I143" s="1">
        <v>0</v>
      </c>
      <c r="J143" s="1">
        <v>0</v>
      </c>
      <c r="K143" s="1">
        <v>0</v>
      </c>
      <c r="L143" s="1">
        <v>1</v>
      </c>
      <c r="M143" s="1">
        <v>2</v>
      </c>
      <c r="N143" s="1">
        <v>1</v>
      </c>
      <c r="O143" s="1">
        <v>0</v>
      </c>
      <c r="P143" s="1">
        <v>0</v>
      </c>
      <c r="Q143" s="1">
        <v>0</v>
      </c>
      <c r="R143" s="9">
        <f t="shared" si="28"/>
        <v>0</v>
      </c>
      <c r="S143" s="1" t="s">
        <v>21</v>
      </c>
      <c r="T143" s="7" t="s">
        <v>21</v>
      </c>
      <c r="U143" s="7" t="s">
        <v>21</v>
      </c>
      <c r="V143" s="7" t="s">
        <v>21</v>
      </c>
      <c r="W143" s="7" t="s">
        <v>21</v>
      </c>
      <c r="X143" s="16" t="s">
        <v>21</v>
      </c>
      <c r="Y143" s="16" t="s">
        <v>21</v>
      </c>
      <c r="Z143" s="16" t="s">
        <v>21</v>
      </c>
      <c r="AA143" s="18" t="s">
        <v>21</v>
      </c>
      <c r="AB143" s="12">
        <v>4.7999999999999996E-3</v>
      </c>
      <c r="AC143" s="9">
        <v>541.57858880778588</v>
      </c>
      <c r="AD143" s="9">
        <v>0</v>
      </c>
      <c r="AE143" s="13">
        <v>0</v>
      </c>
      <c r="AF143" s="8">
        <v>0</v>
      </c>
      <c r="AG143" s="8">
        <f t="shared" ref="AG143:AG144" si="32">AD143+AE143+AF143</f>
        <v>0</v>
      </c>
      <c r="AH143" s="9">
        <v>0</v>
      </c>
      <c r="AI143" s="8">
        <v>0</v>
      </c>
      <c r="AJ143" s="8">
        <v>0</v>
      </c>
      <c r="AK143" s="8">
        <v>4.6304969343065698</v>
      </c>
      <c r="AL143" s="8">
        <v>0</v>
      </c>
      <c r="AM143" s="8">
        <f t="shared" si="31"/>
        <v>4.6304969343065698</v>
      </c>
      <c r="AN143" s="1" t="s">
        <v>21</v>
      </c>
      <c r="AP143" s="20"/>
      <c r="AQ143" s="20"/>
      <c r="AR143" s="20"/>
      <c r="AS143" s="20"/>
      <c r="AT143" s="20"/>
      <c r="AU143" s="20"/>
      <c r="AV143" s="20"/>
      <c r="AW143" s="21"/>
      <c r="AX143" s="21"/>
      <c r="AZ143" s="21"/>
    </row>
    <row r="144" spans="1:52" x14ac:dyDescent="0.25">
      <c r="A144" s="1">
        <v>143</v>
      </c>
      <c r="B144" s="1" t="s">
        <v>6</v>
      </c>
      <c r="C144" s="1">
        <v>2000</v>
      </c>
      <c r="D144" s="1" t="s">
        <v>22</v>
      </c>
      <c r="E144" s="1">
        <v>0</v>
      </c>
      <c r="F144" s="1">
        <v>0</v>
      </c>
      <c r="G144" s="1">
        <v>1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0</v>
      </c>
      <c r="P144" s="1">
        <v>0</v>
      </c>
      <c r="Q144" s="1">
        <v>0</v>
      </c>
      <c r="R144" s="9">
        <f t="shared" si="28"/>
        <v>0</v>
      </c>
      <c r="S144" s="1" t="s">
        <v>21</v>
      </c>
      <c r="T144" s="9">
        <v>720.70588235294122</v>
      </c>
      <c r="U144" s="7">
        <v>720.7058823529411</v>
      </c>
      <c r="V144" s="7" t="s">
        <v>21</v>
      </c>
      <c r="W144" s="7">
        <v>0</v>
      </c>
      <c r="X144" s="16">
        <v>866.14173228346465</v>
      </c>
      <c r="Y144" s="16">
        <v>652.85842913385852</v>
      </c>
      <c r="Z144" s="16">
        <f>X144+Y144</f>
        <v>1519.0001614173232</v>
      </c>
      <c r="AA144" s="18">
        <f>W144/Z144</f>
        <v>0</v>
      </c>
      <c r="AB144" s="12">
        <v>3.7499999999999999E-2</v>
      </c>
      <c r="AC144" s="9">
        <v>487.42072992700736</v>
      </c>
      <c r="AD144" s="9">
        <v>0</v>
      </c>
      <c r="AE144" s="13">
        <v>0</v>
      </c>
      <c r="AF144" s="8">
        <v>0</v>
      </c>
      <c r="AG144" s="8">
        <f t="shared" si="32"/>
        <v>0</v>
      </c>
      <c r="AH144" s="9">
        <v>0</v>
      </c>
      <c r="AI144" s="8">
        <v>0</v>
      </c>
      <c r="AJ144" s="8">
        <v>0</v>
      </c>
      <c r="AK144" s="8">
        <v>0</v>
      </c>
      <c r="AL144" s="8">
        <v>0</v>
      </c>
      <c r="AM144" s="8">
        <f t="shared" si="31"/>
        <v>0</v>
      </c>
      <c r="AN144" s="8">
        <v>731.13109489051101</v>
      </c>
      <c r="AO144" s="8"/>
      <c r="AP144" s="20"/>
      <c r="AQ144" s="20"/>
      <c r="AR144" s="20"/>
      <c r="AS144" s="20"/>
      <c r="AT144" s="20"/>
      <c r="AU144" s="20"/>
      <c r="AV144" s="20"/>
      <c r="AW144" s="21"/>
      <c r="AX144" s="21"/>
      <c r="AZ144" s="21"/>
    </row>
    <row r="145" spans="1:52" x14ac:dyDescent="0.25">
      <c r="A145" s="1">
        <v>144</v>
      </c>
      <c r="B145" s="1" t="s">
        <v>5</v>
      </c>
      <c r="C145" s="1">
        <v>2100</v>
      </c>
      <c r="D145" s="1" t="s">
        <v>22</v>
      </c>
      <c r="E145" s="1">
        <v>0</v>
      </c>
      <c r="F145" s="1">
        <v>0</v>
      </c>
      <c r="G145" s="1">
        <v>0</v>
      </c>
      <c r="H145" s="1">
        <v>0</v>
      </c>
      <c r="I145" s="1">
        <v>1</v>
      </c>
      <c r="J145" s="1">
        <v>0</v>
      </c>
      <c r="K145" s="1">
        <v>1</v>
      </c>
      <c r="L145" s="1">
        <v>0</v>
      </c>
      <c r="M145" s="1">
        <v>2</v>
      </c>
      <c r="N145" s="1">
        <v>0</v>
      </c>
      <c r="O145" s="1">
        <v>0</v>
      </c>
      <c r="P145" s="1">
        <v>0</v>
      </c>
      <c r="Q145" s="1">
        <v>0</v>
      </c>
      <c r="R145" s="9">
        <f t="shared" si="28"/>
        <v>0</v>
      </c>
      <c r="S145" s="1" t="s">
        <v>21</v>
      </c>
      <c r="T145" s="7" t="s">
        <v>21</v>
      </c>
      <c r="U145" s="7" t="s">
        <v>21</v>
      </c>
      <c r="V145" s="7" t="s">
        <v>21</v>
      </c>
      <c r="W145" s="7" t="s">
        <v>21</v>
      </c>
      <c r="X145" s="16" t="s">
        <v>21</v>
      </c>
      <c r="Y145" s="16" t="s">
        <v>21</v>
      </c>
      <c r="Z145" s="16" t="s">
        <v>21</v>
      </c>
      <c r="AA145" s="18" t="s">
        <v>21</v>
      </c>
      <c r="AB145" s="12">
        <v>6.1904761904761907E-3</v>
      </c>
      <c r="AC145" s="9" t="s">
        <v>21</v>
      </c>
      <c r="AD145" s="8">
        <v>0.7</v>
      </c>
      <c r="AE145" s="13">
        <v>0</v>
      </c>
      <c r="AF145" s="8" t="s">
        <v>21</v>
      </c>
      <c r="AG145" s="8" t="s">
        <v>21</v>
      </c>
      <c r="AH145" s="8">
        <v>33.813000000000002</v>
      </c>
      <c r="AI145" s="8">
        <v>0</v>
      </c>
      <c r="AJ145" s="8">
        <v>4.4355286423357674</v>
      </c>
      <c r="AK145" s="8">
        <v>0</v>
      </c>
      <c r="AL145" s="8">
        <v>0</v>
      </c>
      <c r="AM145" s="8">
        <f t="shared" si="31"/>
        <v>38.248528642335771</v>
      </c>
      <c r="AN145" s="8">
        <v>0</v>
      </c>
      <c r="AO145" s="8"/>
      <c r="AP145" s="20"/>
      <c r="AQ145" s="20"/>
      <c r="AR145" s="20"/>
      <c r="AS145" s="20"/>
      <c r="AT145" s="20"/>
      <c r="AU145" s="20"/>
      <c r="AV145" s="20"/>
      <c r="AW145" s="21"/>
      <c r="AX145" s="21"/>
      <c r="AZ145" s="22"/>
    </row>
    <row r="146" spans="1:52" x14ac:dyDescent="0.25">
      <c r="A146" s="1">
        <v>145</v>
      </c>
      <c r="B146" s="1" t="s">
        <v>5</v>
      </c>
      <c r="C146" s="1">
        <v>1000</v>
      </c>
      <c r="D146" s="1" t="s">
        <v>22</v>
      </c>
      <c r="E146" s="1">
        <v>0</v>
      </c>
      <c r="F146" s="1">
        <v>1</v>
      </c>
      <c r="G146" s="1">
        <v>0</v>
      </c>
      <c r="H146" s="1">
        <v>0</v>
      </c>
      <c r="I146" s="1">
        <v>0</v>
      </c>
      <c r="J146" s="1">
        <v>0</v>
      </c>
      <c r="K146" s="1">
        <v>1</v>
      </c>
      <c r="L146" s="1">
        <v>1</v>
      </c>
      <c r="M146" s="1">
        <v>2</v>
      </c>
      <c r="N146" s="1">
        <v>1</v>
      </c>
      <c r="O146" s="1">
        <v>0</v>
      </c>
      <c r="P146" s="1">
        <v>0</v>
      </c>
      <c r="Q146" s="1">
        <v>0</v>
      </c>
      <c r="R146" s="9">
        <f t="shared" si="28"/>
        <v>0</v>
      </c>
      <c r="S146" s="1">
        <v>0</v>
      </c>
      <c r="T146" s="7" t="s">
        <v>21</v>
      </c>
      <c r="U146" s="7" t="s">
        <v>21</v>
      </c>
      <c r="V146" s="7" t="s">
        <v>21</v>
      </c>
      <c r="W146" s="7" t="s">
        <v>21</v>
      </c>
      <c r="X146" s="16">
        <v>944.88188976377955</v>
      </c>
      <c r="Y146" s="16">
        <v>25.912714488188978</v>
      </c>
      <c r="Z146" s="16">
        <f>X146+Y146</f>
        <v>970.79460425196851</v>
      </c>
      <c r="AA146" s="18" t="s">
        <v>21</v>
      </c>
      <c r="AB146" s="12">
        <v>4.0000000000000001E-3</v>
      </c>
      <c r="AC146" s="9">
        <v>304.63795620437958</v>
      </c>
      <c r="AD146" s="9">
        <v>0</v>
      </c>
      <c r="AE146" s="13">
        <v>0</v>
      </c>
      <c r="AF146" s="8" t="s">
        <v>21</v>
      </c>
      <c r="AG146" s="8" t="s">
        <v>21</v>
      </c>
      <c r="AH146" s="9">
        <v>0</v>
      </c>
      <c r="AI146" s="8">
        <v>0</v>
      </c>
      <c r="AJ146" s="8" t="s">
        <v>21</v>
      </c>
      <c r="AK146" s="8" t="s">
        <v>21</v>
      </c>
      <c r="AL146" s="8" t="s">
        <v>21</v>
      </c>
      <c r="AM146" s="8" t="s">
        <v>21</v>
      </c>
      <c r="AN146" s="8">
        <v>0</v>
      </c>
      <c r="AO146" s="8"/>
      <c r="AP146" s="20"/>
      <c r="AQ146" s="20"/>
      <c r="AR146" s="20"/>
      <c r="AS146" s="20"/>
      <c r="AT146" s="20"/>
      <c r="AU146" s="20"/>
      <c r="AV146" s="20"/>
      <c r="AW146" s="21"/>
      <c r="AX146" s="21"/>
      <c r="AZ146" s="21"/>
    </row>
    <row r="147" spans="1:52" x14ac:dyDescent="0.25">
      <c r="A147" s="1">
        <v>146</v>
      </c>
      <c r="B147" s="1" t="s">
        <v>13</v>
      </c>
      <c r="C147" s="1">
        <v>19000</v>
      </c>
      <c r="D147" s="1" t="s">
        <v>14</v>
      </c>
      <c r="E147" s="1">
        <v>0</v>
      </c>
      <c r="F147" s="1">
        <v>1</v>
      </c>
      <c r="G147" s="1">
        <v>1</v>
      </c>
      <c r="H147" s="1">
        <v>1</v>
      </c>
      <c r="I147" s="1">
        <v>0</v>
      </c>
      <c r="J147" s="1">
        <v>0</v>
      </c>
      <c r="K147" s="1">
        <v>1</v>
      </c>
      <c r="L147" s="1">
        <v>1</v>
      </c>
      <c r="M147" s="1">
        <v>4</v>
      </c>
      <c r="N147" s="1">
        <v>0</v>
      </c>
      <c r="O147" s="1">
        <v>0</v>
      </c>
      <c r="P147" s="1">
        <v>1</v>
      </c>
      <c r="Q147" s="1">
        <v>1200</v>
      </c>
      <c r="R147" s="9">
        <f t="shared" si="28"/>
        <v>6.3157894736842106</v>
      </c>
      <c r="S147" s="1">
        <v>1</v>
      </c>
      <c r="T147" s="9">
        <v>105.78782249742</v>
      </c>
      <c r="U147" s="7">
        <v>105.78782249742001</v>
      </c>
      <c r="V147" s="7" t="s">
        <v>21</v>
      </c>
      <c r="W147" s="7">
        <v>21.494736842105262</v>
      </c>
      <c r="X147" s="16">
        <v>1062.992125984252</v>
      </c>
      <c r="Y147" s="16">
        <v>310.5391589390801</v>
      </c>
      <c r="Z147" s="16">
        <f>X147+Y147</f>
        <v>1373.5312849233321</v>
      </c>
      <c r="AA147" s="18">
        <f>W147/Z147</f>
        <v>1.5649251733865718E-2</v>
      </c>
      <c r="AB147" s="7" t="s">
        <v>21</v>
      </c>
      <c r="AC147" s="9" t="s">
        <v>21</v>
      </c>
      <c r="AD147" s="9">
        <v>0</v>
      </c>
      <c r="AE147" s="13">
        <v>0</v>
      </c>
      <c r="AF147" s="8" t="s">
        <v>21</v>
      </c>
      <c r="AG147" s="8" t="s">
        <v>21</v>
      </c>
      <c r="AH147" s="9">
        <v>0</v>
      </c>
      <c r="AI147" s="8">
        <v>0</v>
      </c>
      <c r="AJ147" s="8">
        <v>0.42756204379562057</v>
      </c>
      <c r="AK147" s="8">
        <v>5.3445255474452553</v>
      </c>
      <c r="AL147" s="8">
        <v>10.261489051094891</v>
      </c>
      <c r="AM147" s="8">
        <f t="shared" ref="AM147:AM152" si="33">AH147+AI147+AJ147+AK147+AL147</f>
        <v>16.033576642335767</v>
      </c>
      <c r="AN147" s="8">
        <v>91.284496350364975</v>
      </c>
      <c r="AO147" s="8"/>
      <c r="AP147" s="20"/>
      <c r="AQ147" s="20"/>
      <c r="AR147" s="20"/>
      <c r="AS147" s="20"/>
      <c r="AT147" s="20"/>
      <c r="AU147" s="20"/>
      <c r="AV147" s="20"/>
      <c r="AW147" s="21"/>
      <c r="AX147" s="21"/>
      <c r="AZ147" s="21"/>
    </row>
    <row r="148" spans="1:52" x14ac:dyDescent="0.25">
      <c r="A148" s="1">
        <v>147</v>
      </c>
      <c r="B148" s="1" t="s">
        <v>5</v>
      </c>
      <c r="C148" s="1">
        <v>230</v>
      </c>
      <c r="D148" s="1" t="s">
        <v>22</v>
      </c>
      <c r="E148" s="1">
        <v>0</v>
      </c>
      <c r="F148" s="1">
        <v>0</v>
      </c>
      <c r="G148" s="1">
        <v>1</v>
      </c>
      <c r="H148" s="1">
        <v>0</v>
      </c>
      <c r="I148" s="1">
        <v>0</v>
      </c>
      <c r="J148" s="1">
        <v>0</v>
      </c>
      <c r="K148" s="1">
        <v>0</v>
      </c>
      <c r="L148" s="1">
        <v>0</v>
      </c>
      <c r="M148" s="1">
        <v>1</v>
      </c>
      <c r="N148" s="1">
        <v>0</v>
      </c>
      <c r="O148" s="1">
        <v>0</v>
      </c>
      <c r="P148" s="1">
        <v>0</v>
      </c>
      <c r="Q148" s="1">
        <v>0</v>
      </c>
      <c r="R148" s="9">
        <f t="shared" si="28"/>
        <v>0</v>
      </c>
      <c r="S148" s="1" t="s">
        <v>21</v>
      </c>
      <c r="T148" s="9">
        <v>417.80051150895133</v>
      </c>
      <c r="U148" s="7">
        <v>417.80051150895133</v>
      </c>
      <c r="V148" s="7" t="s">
        <v>21</v>
      </c>
      <c r="W148" s="7">
        <v>139.26683716965047</v>
      </c>
      <c r="X148" s="16" t="s">
        <v>21</v>
      </c>
      <c r="Y148" s="16" t="s">
        <v>21</v>
      </c>
      <c r="Z148" s="16" t="s">
        <v>21</v>
      </c>
      <c r="AA148" s="18" t="s">
        <v>21</v>
      </c>
      <c r="AB148" s="12">
        <v>3.4782608695652174E-2</v>
      </c>
      <c r="AC148" s="9">
        <v>253.86496350364965</v>
      </c>
      <c r="AD148" s="9">
        <v>0</v>
      </c>
      <c r="AE148" s="13">
        <v>0</v>
      </c>
      <c r="AF148" s="8">
        <v>0</v>
      </c>
      <c r="AG148" s="8">
        <f t="shared" ref="AG148:AG149" si="34">AD148+AE148+AF148</f>
        <v>0</v>
      </c>
      <c r="AH148" s="9">
        <v>0</v>
      </c>
      <c r="AI148" s="8">
        <v>0</v>
      </c>
      <c r="AJ148" s="8">
        <v>0</v>
      </c>
      <c r="AK148" s="8">
        <v>0</v>
      </c>
      <c r="AL148" s="8">
        <v>0</v>
      </c>
      <c r="AM148" s="8">
        <f t="shared" si="33"/>
        <v>0</v>
      </c>
      <c r="AN148" s="8">
        <v>423.8441129800064</v>
      </c>
      <c r="AO148" s="8"/>
      <c r="AP148" s="20"/>
      <c r="AQ148" s="20"/>
      <c r="AR148" s="20"/>
      <c r="AS148" s="20"/>
      <c r="AT148" s="20"/>
      <c r="AU148" s="20"/>
      <c r="AV148" s="20"/>
      <c r="AW148" s="21"/>
      <c r="AX148" s="21"/>
      <c r="AZ148" s="21"/>
    </row>
    <row r="149" spans="1:52" x14ac:dyDescent="0.25">
      <c r="A149" s="1">
        <v>148</v>
      </c>
      <c r="B149" s="1" t="s">
        <v>6</v>
      </c>
      <c r="C149" s="1">
        <v>1980</v>
      </c>
      <c r="D149" s="1" t="s">
        <v>15</v>
      </c>
      <c r="E149" s="1">
        <v>0</v>
      </c>
      <c r="F149" s="1">
        <v>1</v>
      </c>
      <c r="G149" s="1">
        <v>0</v>
      </c>
      <c r="H149" s="1">
        <v>1</v>
      </c>
      <c r="I149" s="1">
        <v>1</v>
      </c>
      <c r="J149" s="1">
        <v>0</v>
      </c>
      <c r="K149" s="1">
        <v>1</v>
      </c>
      <c r="L149" s="1">
        <v>1</v>
      </c>
      <c r="M149" s="1">
        <v>4</v>
      </c>
      <c r="N149" s="1">
        <v>0</v>
      </c>
      <c r="O149" s="1">
        <v>1</v>
      </c>
      <c r="P149" s="1">
        <v>0</v>
      </c>
      <c r="Q149" s="1" t="s">
        <v>21</v>
      </c>
      <c r="R149" s="9" t="s">
        <v>21</v>
      </c>
      <c r="S149" s="1" t="s">
        <v>21</v>
      </c>
      <c r="T149" s="7" t="s">
        <v>21</v>
      </c>
      <c r="U149" s="7" t="s">
        <v>21</v>
      </c>
      <c r="V149" s="7" t="s">
        <v>21</v>
      </c>
      <c r="W149" s="7" t="s">
        <v>21</v>
      </c>
      <c r="X149" s="16">
        <v>1259.8425196850394</v>
      </c>
      <c r="Y149" s="16">
        <v>0</v>
      </c>
      <c r="Z149" s="16">
        <f t="shared" ref="Z149:Z154" si="35">X149+Y149</f>
        <v>1259.8425196850394</v>
      </c>
      <c r="AA149" s="18" t="s">
        <v>21</v>
      </c>
      <c r="AB149" s="12">
        <v>3.0303030303030303E-3</v>
      </c>
      <c r="AC149" s="9">
        <v>311.40768856447693</v>
      </c>
      <c r="AD149" s="8">
        <v>1.700151515151515</v>
      </c>
      <c r="AE149" s="13">
        <v>0</v>
      </c>
      <c r="AF149" s="8">
        <v>0.65100757575757573</v>
      </c>
      <c r="AG149" s="8">
        <f t="shared" si="34"/>
        <v>2.3511590909090909</v>
      </c>
      <c r="AH149" s="8">
        <v>20.799592727272728</v>
      </c>
      <c r="AI149" s="8">
        <v>0</v>
      </c>
      <c r="AJ149" s="8">
        <v>0</v>
      </c>
      <c r="AK149" s="8">
        <v>0</v>
      </c>
      <c r="AL149" s="8">
        <v>155.9089876870899</v>
      </c>
      <c r="AM149" s="8">
        <f t="shared" si="33"/>
        <v>176.70858041436264</v>
      </c>
      <c r="AN149" s="8">
        <v>0</v>
      </c>
      <c r="AO149" s="8"/>
      <c r="AP149" s="20"/>
      <c r="AQ149" s="20"/>
      <c r="AR149" s="20"/>
      <c r="AS149" s="20"/>
      <c r="AT149" s="20"/>
      <c r="AU149" s="20"/>
      <c r="AV149" s="20"/>
      <c r="AW149" s="21"/>
      <c r="AX149" s="21"/>
      <c r="AZ149" s="21"/>
    </row>
    <row r="150" spans="1:52" x14ac:dyDescent="0.25">
      <c r="A150" s="1">
        <v>149</v>
      </c>
      <c r="B150" s="1" t="s">
        <v>5</v>
      </c>
      <c r="C150" s="1">
        <v>2850</v>
      </c>
      <c r="D150" s="1" t="s">
        <v>22</v>
      </c>
      <c r="E150" s="1">
        <v>0</v>
      </c>
      <c r="F150" s="1">
        <v>1</v>
      </c>
      <c r="G150" s="1">
        <v>1</v>
      </c>
      <c r="H150" s="1">
        <v>1</v>
      </c>
      <c r="I150" s="1">
        <v>0</v>
      </c>
      <c r="J150" s="1">
        <v>0</v>
      </c>
      <c r="K150" s="1">
        <v>1</v>
      </c>
      <c r="L150" s="1">
        <v>1</v>
      </c>
      <c r="M150" s="1">
        <v>4</v>
      </c>
      <c r="N150" s="1">
        <v>0</v>
      </c>
      <c r="O150" s="1">
        <v>1</v>
      </c>
      <c r="P150" s="1">
        <v>0</v>
      </c>
      <c r="Q150" s="1">
        <v>400</v>
      </c>
      <c r="R150" s="9">
        <f t="shared" si="28"/>
        <v>14.035087719298245</v>
      </c>
      <c r="S150" s="1" t="s">
        <v>21</v>
      </c>
      <c r="T150" s="9">
        <v>42.146542827657377</v>
      </c>
      <c r="U150" s="7">
        <v>42.146542827657377</v>
      </c>
      <c r="V150" s="7" t="s">
        <v>21</v>
      </c>
      <c r="W150" s="7">
        <v>-70.244238046095631</v>
      </c>
      <c r="X150" s="16">
        <v>2762.8125431689459</v>
      </c>
      <c r="Y150" s="16">
        <v>697.58056444260274</v>
      </c>
      <c r="Z150" s="16">
        <f t="shared" si="35"/>
        <v>3460.3931076115487</v>
      </c>
      <c r="AA150" s="18">
        <f>W150/Z150</f>
        <v>-2.029949657788447E-2</v>
      </c>
      <c r="AB150" s="12">
        <v>2.4561403508771931E-3</v>
      </c>
      <c r="AC150" s="9">
        <v>951.63094890510945</v>
      </c>
      <c r="AD150" s="9">
        <v>0</v>
      </c>
      <c r="AE150" s="13">
        <v>0</v>
      </c>
      <c r="AF150" s="8" t="s">
        <v>21</v>
      </c>
      <c r="AG150" s="8" t="s">
        <v>21</v>
      </c>
      <c r="AH150" s="9">
        <v>0</v>
      </c>
      <c r="AI150" s="8">
        <v>0</v>
      </c>
      <c r="AJ150" s="8">
        <v>0</v>
      </c>
      <c r="AK150" s="8">
        <v>0</v>
      </c>
      <c r="AL150" s="8">
        <v>39.905790754257922</v>
      </c>
      <c r="AM150" s="8">
        <f t="shared" si="33"/>
        <v>39.905790754257922</v>
      </c>
      <c r="AN150" s="8">
        <v>2.8504136253041366</v>
      </c>
      <c r="AO150" s="8"/>
      <c r="AP150" s="20"/>
      <c r="AQ150" s="20"/>
      <c r="AR150" s="20"/>
      <c r="AS150" s="20"/>
      <c r="AT150" s="20"/>
      <c r="AU150" s="20"/>
      <c r="AV150" s="20"/>
      <c r="AW150" s="21"/>
      <c r="AX150" s="21"/>
      <c r="AZ150" s="21"/>
    </row>
    <row r="151" spans="1:52" x14ac:dyDescent="0.25">
      <c r="A151" s="1">
        <v>150</v>
      </c>
      <c r="B151" s="1" t="s">
        <v>5</v>
      </c>
      <c r="C151" s="1">
        <v>2450</v>
      </c>
      <c r="D151" s="1" t="s">
        <v>22</v>
      </c>
      <c r="E151" s="1">
        <v>1</v>
      </c>
      <c r="F151" s="1">
        <v>1</v>
      </c>
      <c r="G151" s="1">
        <v>0</v>
      </c>
      <c r="H151" s="1">
        <v>1</v>
      </c>
      <c r="I151" s="1">
        <v>0</v>
      </c>
      <c r="J151" s="1">
        <v>0</v>
      </c>
      <c r="K151" s="1">
        <v>0</v>
      </c>
      <c r="L151" s="1">
        <v>1</v>
      </c>
      <c r="M151" s="1">
        <v>2</v>
      </c>
      <c r="N151" s="1">
        <v>0</v>
      </c>
      <c r="O151" s="1">
        <v>1</v>
      </c>
      <c r="P151" s="1">
        <v>0</v>
      </c>
      <c r="Q151" s="1" t="s">
        <v>21</v>
      </c>
      <c r="R151" s="9" t="s">
        <v>21</v>
      </c>
      <c r="S151" s="1" t="s">
        <v>21</v>
      </c>
      <c r="T151" s="9">
        <v>2287.9551820728288</v>
      </c>
      <c r="U151" s="7">
        <v>392.22088835534208</v>
      </c>
      <c r="V151" s="7" t="s">
        <v>21</v>
      </c>
      <c r="W151" s="7" t="s">
        <v>21</v>
      </c>
      <c r="X151" s="16">
        <v>944.88188976377955</v>
      </c>
      <c r="Y151" s="16">
        <v>1684.4837451390008</v>
      </c>
      <c r="Z151" s="16">
        <f t="shared" si="35"/>
        <v>2629.3656349027806</v>
      </c>
      <c r="AA151" s="1" t="s">
        <v>21</v>
      </c>
      <c r="AB151" s="12">
        <v>2.0408163265306124E-3</v>
      </c>
      <c r="AC151" s="9">
        <v>568.65751824817528</v>
      </c>
      <c r="AD151" s="9">
        <v>0</v>
      </c>
      <c r="AE151" s="13">
        <v>0</v>
      </c>
      <c r="AF151" s="8">
        <v>0</v>
      </c>
      <c r="AG151" s="8">
        <f t="shared" ref="AG151:AG152" si="36">AD151+AE151+AF151</f>
        <v>0</v>
      </c>
      <c r="AH151" s="9">
        <v>0</v>
      </c>
      <c r="AI151" s="8">
        <v>0</v>
      </c>
      <c r="AJ151" s="8">
        <v>0</v>
      </c>
      <c r="AK151" s="8">
        <v>0</v>
      </c>
      <c r="AL151" s="8">
        <v>397.89447340980189</v>
      </c>
      <c r="AM151" s="8">
        <f t="shared" si="33"/>
        <v>397.89447340980189</v>
      </c>
      <c r="AN151" s="8">
        <v>0</v>
      </c>
      <c r="AO151" s="8"/>
      <c r="AP151" s="20"/>
      <c r="AQ151" s="20"/>
      <c r="AR151" s="20"/>
      <c r="AS151" s="20"/>
      <c r="AT151" s="20"/>
      <c r="AU151" s="20"/>
      <c r="AV151" s="20"/>
      <c r="AW151" s="21"/>
      <c r="AX151" s="21"/>
      <c r="AZ151" s="21"/>
    </row>
    <row r="152" spans="1:52" x14ac:dyDescent="0.25">
      <c r="A152" s="1">
        <v>151</v>
      </c>
      <c r="B152" s="1" t="s">
        <v>5</v>
      </c>
      <c r="C152" s="1">
        <v>500</v>
      </c>
      <c r="D152" s="1" t="s">
        <v>22</v>
      </c>
      <c r="E152" s="1">
        <v>0</v>
      </c>
      <c r="F152" s="1">
        <v>1</v>
      </c>
      <c r="G152" s="1">
        <v>0</v>
      </c>
      <c r="H152" s="1">
        <v>1</v>
      </c>
      <c r="I152" s="1">
        <v>0</v>
      </c>
      <c r="J152" s="1">
        <v>0</v>
      </c>
      <c r="K152" s="1">
        <v>0</v>
      </c>
      <c r="L152" s="1">
        <v>1</v>
      </c>
      <c r="M152" s="1">
        <v>2</v>
      </c>
      <c r="N152" s="1">
        <v>0</v>
      </c>
      <c r="O152" s="1">
        <v>1</v>
      </c>
      <c r="P152" s="1">
        <v>0</v>
      </c>
      <c r="Q152" s="1">
        <v>500</v>
      </c>
      <c r="R152" s="9">
        <f t="shared" si="28"/>
        <v>100</v>
      </c>
      <c r="S152" s="1" t="s">
        <v>21</v>
      </c>
      <c r="T152" s="9">
        <v>2242.1960784313719</v>
      </c>
      <c r="U152" s="7">
        <v>2242.1960784313724</v>
      </c>
      <c r="V152" s="7" t="s">
        <v>21</v>
      </c>
      <c r="W152" s="7">
        <v>1841.8039215686274</v>
      </c>
      <c r="X152" s="16">
        <v>787.40157480314963</v>
      </c>
      <c r="Y152" s="16">
        <v>6499.13897952756</v>
      </c>
      <c r="Z152" s="16">
        <f t="shared" si="35"/>
        <v>7286.5405543307097</v>
      </c>
      <c r="AA152" s="18">
        <f>W152/Z152</f>
        <v>0.25276795041975891</v>
      </c>
      <c r="AB152" s="12">
        <v>2.5999999999999999E-2</v>
      </c>
      <c r="AC152" s="9">
        <v>281.20426726558111</v>
      </c>
      <c r="AD152" s="9">
        <v>0</v>
      </c>
      <c r="AE152" s="13">
        <v>0</v>
      </c>
      <c r="AF152" s="8">
        <v>0</v>
      </c>
      <c r="AG152" s="8">
        <f t="shared" si="36"/>
        <v>0</v>
      </c>
      <c r="AH152" s="9">
        <v>0</v>
      </c>
      <c r="AI152" s="8">
        <v>0</v>
      </c>
      <c r="AJ152" s="8">
        <v>0</v>
      </c>
      <c r="AK152" s="8">
        <v>0</v>
      </c>
      <c r="AL152" s="8">
        <v>2274.6300729927011</v>
      </c>
      <c r="AM152" s="8">
        <f t="shared" si="33"/>
        <v>2274.6300729927011</v>
      </c>
      <c r="AN152" s="8">
        <v>0</v>
      </c>
      <c r="AO152" s="8"/>
      <c r="AP152" s="20"/>
      <c r="AQ152" s="20"/>
      <c r="AR152" s="20"/>
      <c r="AS152" s="20"/>
      <c r="AT152" s="20"/>
      <c r="AU152" s="20"/>
      <c r="AV152" s="20"/>
      <c r="AW152" s="21"/>
      <c r="AX152" s="21"/>
      <c r="AZ152" s="21"/>
    </row>
    <row r="153" spans="1:52" x14ac:dyDescent="0.25">
      <c r="A153" s="1">
        <v>152</v>
      </c>
      <c r="B153" s="1" t="s">
        <v>6</v>
      </c>
      <c r="C153" s="1">
        <v>3800</v>
      </c>
      <c r="D153" s="1" t="s">
        <v>22</v>
      </c>
      <c r="E153" s="1">
        <v>0</v>
      </c>
      <c r="F153" s="1">
        <v>0</v>
      </c>
      <c r="G153" s="1">
        <v>1</v>
      </c>
      <c r="H153" s="1">
        <v>0</v>
      </c>
      <c r="I153" s="1">
        <v>0</v>
      </c>
      <c r="J153" s="1">
        <v>1</v>
      </c>
      <c r="K153" s="1">
        <v>0</v>
      </c>
      <c r="L153" s="1">
        <v>0</v>
      </c>
      <c r="M153" s="1">
        <v>2</v>
      </c>
      <c r="N153" s="1">
        <v>0</v>
      </c>
      <c r="O153" s="1">
        <v>0</v>
      </c>
      <c r="P153" s="1">
        <v>0</v>
      </c>
      <c r="Q153" s="1">
        <v>0</v>
      </c>
      <c r="R153" s="9">
        <f t="shared" si="28"/>
        <v>0</v>
      </c>
      <c r="S153" s="1" t="s">
        <v>21</v>
      </c>
      <c r="T153" s="7" t="s">
        <v>21</v>
      </c>
      <c r="U153" s="7" t="s">
        <v>21</v>
      </c>
      <c r="V153" s="7" t="s">
        <v>21</v>
      </c>
      <c r="W153" s="7" t="s">
        <v>21</v>
      </c>
      <c r="X153" s="16">
        <v>196.85039370078741</v>
      </c>
      <c r="Y153" s="16">
        <v>30.414736634894336</v>
      </c>
      <c r="Z153" s="16">
        <f t="shared" si="35"/>
        <v>227.26513033568173</v>
      </c>
      <c r="AA153" s="18" t="s">
        <v>21</v>
      </c>
      <c r="AB153" s="12">
        <v>2.3684210526315791E-3</v>
      </c>
      <c r="AC153" s="9" t="s">
        <v>21</v>
      </c>
      <c r="AD153" s="9">
        <v>0</v>
      </c>
      <c r="AE153" s="9" t="s">
        <v>21</v>
      </c>
      <c r="AF153" s="8">
        <v>0</v>
      </c>
      <c r="AG153" s="8" t="s">
        <v>21</v>
      </c>
      <c r="AH153" s="9">
        <v>0</v>
      </c>
      <c r="AI153" s="8" t="s">
        <v>21</v>
      </c>
      <c r="AJ153" s="8">
        <v>0</v>
      </c>
      <c r="AK153" s="8">
        <v>0</v>
      </c>
      <c r="AL153" s="8">
        <v>0</v>
      </c>
      <c r="AM153" s="8" t="s">
        <v>21</v>
      </c>
      <c r="AN153" s="1" t="s">
        <v>21</v>
      </c>
      <c r="AP153" s="20"/>
      <c r="AQ153" s="20"/>
      <c r="AR153" s="20"/>
      <c r="AS153" s="20"/>
      <c r="AT153" s="20"/>
      <c r="AU153" s="20"/>
      <c r="AV153" s="20"/>
      <c r="AW153" s="21"/>
      <c r="AX153" s="21"/>
      <c r="AZ153" s="21"/>
    </row>
    <row r="154" spans="1:52" x14ac:dyDescent="0.25">
      <c r="A154" s="1">
        <v>153</v>
      </c>
      <c r="B154" s="1" t="s">
        <v>6</v>
      </c>
      <c r="C154" s="1">
        <v>3800</v>
      </c>
      <c r="D154" s="1" t="s">
        <v>22</v>
      </c>
      <c r="E154" s="1">
        <v>0</v>
      </c>
      <c r="F154" s="1">
        <v>0</v>
      </c>
      <c r="G154" s="1">
        <v>1</v>
      </c>
      <c r="H154" s="1">
        <v>0</v>
      </c>
      <c r="I154" s="1">
        <v>0</v>
      </c>
      <c r="J154" s="1">
        <v>0</v>
      </c>
      <c r="K154" s="1">
        <v>0</v>
      </c>
      <c r="L154" s="1">
        <v>0</v>
      </c>
      <c r="M154" s="1">
        <v>1</v>
      </c>
      <c r="N154" s="1">
        <v>0</v>
      </c>
      <c r="O154" s="1">
        <v>0</v>
      </c>
      <c r="P154" s="1">
        <v>0</v>
      </c>
      <c r="Q154" s="1">
        <v>0</v>
      </c>
      <c r="R154" s="9">
        <f t="shared" si="28"/>
        <v>0</v>
      </c>
      <c r="S154" s="1" t="s">
        <v>21</v>
      </c>
      <c r="T154" s="7" t="s">
        <v>21</v>
      </c>
      <c r="U154" s="7" t="s">
        <v>21</v>
      </c>
      <c r="V154" s="7" t="s">
        <v>21</v>
      </c>
      <c r="W154" s="7" t="s">
        <v>21</v>
      </c>
      <c r="X154" s="16">
        <v>4724.4094488188975</v>
      </c>
      <c r="Y154" s="16">
        <v>1752.3099828014924</v>
      </c>
      <c r="Z154" s="16">
        <f t="shared" si="35"/>
        <v>6476.7194316203895</v>
      </c>
      <c r="AA154" s="18" t="s">
        <v>21</v>
      </c>
      <c r="AB154" s="12">
        <v>5.921052631578947E-2</v>
      </c>
      <c r="AC154" s="9" t="s">
        <v>21</v>
      </c>
      <c r="AD154" s="9">
        <v>0</v>
      </c>
      <c r="AE154" s="13">
        <v>0</v>
      </c>
      <c r="AF154" s="8">
        <v>0</v>
      </c>
      <c r="AG154" s="8">
        <f t="shared" ref="AG154:AG155" si="37">AD154+AE154+AF154</f>
        <v>0</v>
      </c>
      <c r="AH154" s="9">
        <v>0</v>
      </c>
      <c r="AI154" s="8">
        <v>0</v>
      </c>
      <c r="AJ154" s="8">
        <v>0</v>
      </c>
      <c r="AK154" s="8">
        <v>0</v>
      </c>
      <c r="AL154" s="8">
        <v>0</v>
      </c>
      <c r="AM154" s="8">
        <f>AH154+AI154+AJ154+AK154+AL154</f>
        <v>0</v>
      </c>
      <c r="AN154" s="1" t="s">
        <v>21</v>
      </c>
      <c r="AP154" s="20"/>
      <c r="AQ154" s="20"/>
      <c r="AR154" s="20"/>
      <c r="AS154" s="20"/>
      <c r="AT154" s="20"/>
      <c r="AU154" s="20"/>
      <c r="AV154" s="20"/>
      <c r="AW154" s="21"/>
      <c r="AX154" s="21"/>
      <c r="AZ154" s="21"/>
    </row>
    <row r="155" spans="1:52" x14ac:dyDescent="0.25">
      <c r="A155" s="1">
        <v>154</v>
      </c>
      <c r="B155" s="1" t="s">
        <v>6</v>
      </c>
      <c r="C155" s="1">
        <v>10000</v>
      </c>
      <c r="D155" s="1" t="s">
        <v>22</v>
      </c>
      <c r="E155" s="1">
        <v>0</v>
      </c>
      <c r="F155" s="1">
        <v>0</v>
      </c>
      <c r="G155" s="1">
        <v>1</v>
      </c>
      <c r="H155" s="1">
        <v>0</v>
      </c>
      <c r="I155" s="1">
        <v>0</v>
      </c>
      <c r="J155" s="1">
        <v>0</v>
      </c>
      <c r="K155" s="1">
        <v>0</v>
      </c>
      <c r="L155" s="1">
        <v>0</v>
      </c>
      <c r="M155" s="1">
        <v>1</v>
      </c>
      <c r="N155" s="1">
        <v>0</v>
      </c>
      <c r="O155" s="1">
        <v>0</v>
      </c>
      <c r="P155" s="1">
        <v>0</v>
      </c>
      <c r="Q155" s="1">
        <v>0</v>
      </c>
      <c r="R155" s="9">
        <f t="shared" si="28"/>
        <v>0</v>
      </c>
      <c r="S155" s="1" t="s">
        <v>21</v>
      </c>
      <c r="T155" s="7" t="s">
        <v>21</v>
      </c>
      <c r="U155" s="7" t="s">
        <v>21</v>
      </c>
      <c r="V155" s="7" t="s">
        <v>21</v>
      </c>
      <c r="W155" s="7" t="s">
        <v>21</v>
      </c>
      <c r="X155" s="16" t="s">
        <v>21</v>
      </c>
      <c r="Y155" s="16" t="s">
        <v>21</v>
      </c>
      <c r="Z155" s="16" t="s">
        <v>21</v>
      </c>
      <c r="AA155" s="18" t="s">
        <v>21</v>
      </c>
      <c r="AB155" s="12">
        <v>6.9999999999999999E-4</v>
      </c>
      <c r="AC155" s="9">
        <v>313.341897810219</v>
      </c>
      <c r="AD155" s="9">
        <v>0</v>
      </c>
      <c r="AE155" s="13">
        <v>0</v>
      </c>
      <c r="AF155" s="8">
        <v>0</v>
      </c>
      <c r="AG155" s="8">
        <f t="shared" si="37"/>
        <v>0</v>
      </c>
      <c r="AH155" s="9">
        <v>0</v>
      </c>
      <c r="AI155" s="8">
        <v>0</v>
      </c>
      <c r="AJ155" s="8">
        <v>0</v>
      </c>
      <c r="AK155" s="8">
        <v>0</v>
      </c>
      <c r="AL155" s="8">
        <v>0</v>
      </c>
      <c r="AM155" s="8">
        <f>AH155+AI155+AJ155+AK155+AL155</f>
        <v>0</v>
      </c>
      <c r="AN155" s="1" t="s">
        <v>21</v>
      </c>
      <c r="AP155" s="20"/>
      <c r="AQ155" s="20"/>
      <c r="AR155" s="20"/>
      <c r="AS155" s="20"/>
      <c r="AT155" s="20"/>
      <c r="AU155" s="20"/>
      <c r="AV155" s="20"/>
      <c r="AW155" s="21"/>
      <c r="AX155" s="21"/>
      <c r="AZ155" s="21"/>
    </row>
    <row r="156" spans="1:52" x14ac:dyDescent="0.25">
      <c r="A156" s="1">
        <v>155</v>
      </c>
      <c r="B156" s="1" t="s">
        <v>5</v>
      </c>
      <c r="C156" s="1">
        <v>2700</v>
      </c>
      <c r="D156" s="1" t="s">
        <v>22</v>
      </c>
      <c r="E156" s="1">
        <v>0</v>
      </c>
      <c r="F156" s="1">
        <v>1</v>
      </c>
      <c r="G156" s="1">
        <v>1</v>
      </c>
      <c r="H156" s="1">
        <v>1</v>
      </c>
      <c r="I156" s="1">
        <v>1</v>
      </c>
      <c r="J156" s="1">
        <v>1</v>
      </c>
      <c r="K156" s="1">
        <v>0</v>
      </c>
      <c r="L156" s="1">
        <v>1</v>
      </c>
      <c r="M156" s="1">
        <v>5</v>
      </c>
      <c r="N156" s="1">
        <v>0</v>
      </c>
      <c r="O156" s="1">
        <v>0</v>
      </c>
      <c r="P156" s="1">
        <v>1</v>
      </c>
      <c r="Q156" s="1">
        <v>23</v>
      </c>
      <c r="R156" s="9">
        <f t="shared" si="28"/>
        <v>0.85185185185185186</v>
      </c>
      <c r="S156" s="1" t="s">
        <v>21</v>
      </c>
      <c r="T156" s="7" t="s">
        <v>21</v>
      </c>
      <c r="U156" s="7" t="s">
        <v>21</v>
      </c>
      <c r="V156" s="7" t="s">
        <v>21</v>
      </c>
      <c r="W156" s="7" t="s">
        <v>21</v>
      </c>
      <c r="X156" s="16">
        <v>93.321668124817734</v>
      </c>
      <c r="Y156" s="16">
        <v>80.85131583552058</v>
      </c>
      <c r="Z156" s="16">
        <f>X156+Y156</f>
        <v>174.17298396033831</v>
      </c>
      <c r="AA156" s="18" t="s">
        <v>21</v>
      </c>
      <c r="AB156" s="12">
        <v>1.4814814814814814E-3</v>
      </c>
      <c r="AC156" s="9">
        <v>243.71036496350368</v>
      </c>
      <c r="AD156" s="8">
        <v>0.81649244444444424</v>
      </c>
      <c r="AE156" s="9" t="s">
        <v>21</v>
      </c>
      <c r="AF156" s="8">
        <v>0</v>
      </c>
      <c r="AG156" s="8" t="s">
        <v>21</v>
      </c>
      <c r="AH156" s="8">
        <v>12.908281333333335</v>
      </c>
      <c r="AI156" s="8" t="s">
        <v>21</v>
      </c>
      <c r="AJ156" s="8">
        <v>0</v>
      </c>
      <c r="AK156" s="8">
        <v>0.60927591240875933</v>
      </c>
      <c r="AL156" s="8">
        <v>0</v>
      </c>
      <c r="AM156" s="8" t="s">
        <v>21</v>
      </c>
      <c r="AN156" s="1" t="s">
        <v>21</v>
      </c>
      <c r="AP156" s="20"/>
      <c r="AQ156" s="20"/>
      <c r="AR156" s="20"/>
      <c r="AS156" s="20"/>
      <c r="AT156" s="20"/>
      <c r="AU156" s="20"/>
      <c r="AV156" s="20"/>
      <c r="AW156" s="21"/>
      <c r="AX156" s="21"/>
      <c r="AZ156" s="21"/>
    </row>
    <row r="157" spans="1:52" x14ac:dyDescent="0.25">
      <c r="A157" s="1">
        <v>156</v>
      </c>
      <c r="B157" s="1" t="s">
        <v>5</v>
      </c>
      <c r="C157" s="1">
        <v>1060</v>
      </c>
      <c r="D157" s="1" t="s">
        <v>22</v>
      </c>
      <c r="E157" s="1">
        <v>0</v>
      </c>
      <c r="F157" s="1">
        <v>1</v>
      </c>
      <c r="G157" s="1">
        <v>1</v>
      </c>
      <c r="H157" s="1">
        <v>0</v>
      </c>
      <c r="I157" s="1">
        <v>1</v>
      </c>
      <c r="J157" s="1">
        <v>0</v>
      </c>
      <c r="K157" s="1">
        <v>1</v>
      </c>
      <c r="L157" s="1">
        <v>0</v>
      </c>
      <c r="M157" s="1">
        <v>3</v>
      </c>
      <c r="N157" s="1">
        <v>0</v>
      </c>
      <c r="O157" s="1">
        <v>0</v>
      </c>
      <c r="P157" s="1">
        <v>0</v>
      </c>
      <c r="Q157" s="1">
        <v>0</v>
      </c>
      <c r="R157" s="9">
        <f t="shared" si="28"/>
        <v>0</v>
      </c>
      <c r="S157" s="1" t="s">
        <v>21</v>
      </c>
      <c r="T157" s="7" t="s">
        <v>21</v>
      </c>
      <c r="U157" s="7" t="s">
        <v>21</v>
      </c>
      <c r="V157" s="7" t="s">
        <v>21</v>
      </c>
      <c r="W157" s="7" t="s">
        <v>21</v>
      </c>
      <c r="X157" s="16" t="s">
        <v>21</v>
      </c>
      <c r="Y157" s="16" t="s">
        <v>21</v>
      </c>
      <c r="Z157" s="16" t="s">
        <v>21</v>
      </c>
      <c r="AA157" s="18" t="s">
        <v>21</v>
      </c>
      <c r="AB157" s="12">
        <v>5.6603773584905656E-3</v>
      </c>
      <c r="AC157" s="9" t="s">
        <v>21</v>
      </c>
      <c r="AD157" s="8">
        <v>12.487511320754717</v>
      </c>
      <c r="AE157" s="13">
        <v>0</v>
      </c>
      <c r="AF157" s="8">
        <v>12.55754716981132</v>
      </c>
      <c r="AG157" s="8">
        <f t="shared" ref="AG157:AG161" si="38">AD157+AE157+AF157</f>
        <v>25.045058490566035</v>
      </c>
      <c r="AH157" s="8">
        <v>489.07928037735849</v>
      </c>
      <c r="AI157" s="8">
        <v>0</v>
      </c>
      <c r="AJ157" s="8">
        <v>0</v>
      </c>
      <c r="AK157" s="8">
        <v>0</v>
      </c>
      <c r="AL157" s="8">
        <v>0</v>
      </c>
      <c r="AM157" s="8">
        <f>AH157+AI157+AJ157+AK157+AL157</f>
        <v>489.07928037735849</v>
      </c>
      <c r="AN157" s="1" t="s">
        <v>21</v>
      </c>
      <c r="AP157" s="20"/>
      <c r="AQ157" s="20"/>
      <c r="AR157" s="20"/>
      <c r="AS157" s="20"/>
      <c r="AT157" s="20"/>
      <c r="AU157" s="20"/>
      <c r="AV157" s="20"/>
      <c r="AW157" s="21"/>
      <c r="AX157" s="21"/>
      <c r="AZ157" s="21"/>
    </row>
    <row r="158" spans="1:52" x14ac:dyDescent="0.25">
      <c r="A158" s="1">
        <v>157</v>
      </c>
      <c r="B158" s="1" t="s">
        <v>16</v>
      </c>
      <c r="C158" s="1">
        <v>1400</v>
      </c>
      <c r="D158" s="1" t="s">
        <v>15</v>
      </c>
      <c r="E158" s="1">
        <v>1</v>
      </c>
      <c r="F158" s="1">
        <v>0</v>
      </c>
      <c r="G158" s="1">
        <v>0</v>
      </c>
      <c r="H158" s="1">
        <v>0</v>
      </c>
      <c r="I158" s="1">
        <v>1</v>
      </c>
      <c r="J158" s="1">
        <v>1</v>
      </c>
      <c r="K158" s="1">
        <v>0</v>
      </c>
      <c r="L158" s="1">
        <v>0</v>
      </c>
      <c r="M158" s="1">
        <v>2</v>
      </c>
      <c r="N158" s="1">
        <v>0</v>
      </c>
      <c r="O158" s="1">
        <v>0</v>
      </c>
      <c r="P158" s="1">
        <v>0</v>
      </c>
      <c r="Q158" s="1">
        <v>0</v>
      </c>
      <c r="R158" s="9">
        <f t="shared" si="28"/>
        <v>0</v>
      </c>
      <c r="S158" s="1" t="s">
        <v>21</v>
      </c>
      <c r="T158" s="9">
        <v>371.79271708683473</v>
      </c>
      <c r="U158" s="7">
        <v>4.0039215686274501</v>
      </c>
      <c r="V158" s="7" t="s">
        <v>21</v>
      </c>
      <c r="W158" s="7" t="s">
        <v>21</v>
      </c>
      <c r="X158" s="16">
        <v>866.14173228346465</v>
      </c>
      <c r="Y158" s="16">
        <v>10.990236107986503</v>
      </c>
      <c r="Z158" s="16">
        <f>X158+Y158</f>
        <v>877.1319683914511</v>
      </c>
      <c r="AA158" s="1" t="s">
        <v>21</v>
      </c>
      <c r="AB158" s="12">
        <v>1.1428571428571429E-2</v>
      </c>
      <c r="AC158" s="9">
        <v>218.32386861313873</v>
      </c>
      <c r="AD158" s="9">
        <v>4.4880000000000003E-2</v>
      </c>
      <c r="AE158" s="14">
        <v>0.6855</v>
      </c>
      <c r="AF158" s="8">
        <v>0</v>
      </c>
      <c r="AG158" s="8">
        <f t="shared" si="38"/>
        <v>0.73038000000000003</v>
      </c>
      <c r="AH158" s="8">
        <v>1.7790839999999999</v>
      </c>
      <c r="AI158" s="8">
        <v>2.8353188976377957</v>
      </c>
      <c r="AJ158" s="8">
        <v>0</v>
      </c>
      <c r="AK158" s="8">
        <v>0</v>
      </c>
      <c r="AL158" s="8">
        <v>0</v>
      </c>
      <c r="AM158" s="8">
        <f>AH158+AI158+AJ158+AK158+AL158</f>
        <v>4.6144028976377953</v>
      </c>
      <c r="AN158" s="8">
        <v>0</v>
      </c>
      <c r="AO158" s="8"/>
      <c r="AP158" s="20"/>
      <c r="AQ158" s="20"/>
      <c r="AR158" s="20"/>
      <c r="AS158" s="20"/>
      <c r="AT158" s="20"/>
      <c r="AU158" s="20"/>
      <c r="AV158" s="20"/>
      <c r="AW158" s="21"/>
      <c r="AX158" s="21"/>
      <c r="AZ158" s="21"/>
    </row>
    <row r="159" spans="1:52" x14ac:dyDescent="0.25">
      <c r="A159" s="1">
        <v>158</v>
      </c>
      <c r="B159" s="1" t="s">
        <v>5</v>
      </c>
      <c r="C159" s="1">
        <v>3200</v>
      </c>
      <c r="D159" s="1" t="s">
        <v>22</v>
      </c>
      <c r="E159" s="1">
        <v>0</v>
      </c>
      <c r="F159" s="1">
        <v>1</v>
      </c>
      <c r="G159" s="1">
        <v>0</v>
      </c>
      <c r="H159" s="1">
        <v>1</v>
      </c>
      <c r="I159" s="1">
        <v>1</v>
      </c>
      <c r="J159" s="1">
        <v>1</v>
      </c>
      <c r="K159" s="1">
        <v>1</v>
      </c>
      <c r="L159" s="1">
        <v>1</v>
      </c>
      <c r="M159" s="1">
        <v>5</v>
      </c>
      <c r="N159" s="1">
        <v>0</v>
      </c>
      <c r="O159" s="1">
        <v>0</v>
      </c>
      <c r="P159" s="1">
        <v>1</v>
      </c>
      <c r="Q159" s="1">
        <v>700</v>
      </c>
      <c r="R159" s="9">
        <f t="shared" si="28"/>
        <v>21.875</v>
      </c>
      <c r="S159" s="1">
        <v>0</v>
      </c>
      <c r="T159" s="7" t="s">
        <v>21</v>
      </c>
      <c r="U159" s="7" t="s">
        <v>21</v>
      </c>
      <c r="V159" s="7" t="s">
        <v>21</v>
      </c>
      <c r="W159" s="7" t="s">
        <v>21</v>
      </c>
      <c r="X159" s="16">
        <v>1102.3622047244096</v>
      </c>
      <c r="Y159" s="16">
        <v>1013.9612310531497</v>
      </c>
      <c r="Z159" s="16">
        <f>X159+Y159</f>
        <v>2116.3234357775591</v>
      </c>
      <c r="AA159" s="18" t="s">
        <v>21</v>
      </c>
      <c r="AB159" s="12">
        <v>3.7499999999999999E-3</v>
      </c>
      <c r="AC159" s="9">
        <v>270.78929440389294</v>
      </c>
      <c r="AD159" s="8">
        <v>1.14328725</v>
      </c>
      <c r="AE159" s="14">
        <v>0.80876249999999994</v>
      </c>
      <c r="AF159" s="8">
        <v>1.6783125000000001</v>
      </c>
      <c r="AG159" s="8">
        <f t="shared" si="38"/>
        <v>3.6303622500000001</v>
      </c>
      <c r="AH159" s="8">
        <v>38.095221375000001</v>
      </c>
      <c r="AI159" s="8">
        <v>2.542598474409449</v>
      </c>
      <c r="AJ159" s="8">
        <v>0</v>
      </c>
      <c r="AK159" s="8">
        <v>23.928042135036499</v>
      </c>
      <c r="AL159" s="8">
        <v>206.89994525547448</v>
      </c>
      <c r="AM159" s="8">
        <f>AH159+AI159+AJ159+AK159+AL159</f>
        <v>271.46580723992042</v>
      </c>
      <c r="AN159" s="8">
        <v>0</v>
      </c>
      <c r="AO159" s="8"/>
      <c r="AP159" s="20"/>
      <c r="AQ159" s="20"/>
      <c r="AR159" s="20"/>
      <c r="AS159" s="20"/>
      <c r="AT159" s="20"/>
      <c r="AU159" s="20"/>
      <c r="AV159" s="20"/>
      <c r="AW159" s="21"/>
      <c r="AX159" s="21"/>
      <c r="AZ159" s="21"/>
    </row>
    <row r="160" spans="1:52" x14ac:dyDescent="0.25">
      <c r="A160" s="1">
        <v>159</v>
      </c>
      <c r="B160" s="1" t="s">
        <v>16</v>
      </c>
      <c r="C160" s="1">
        <v>350</v>
      </c>
      <c r="D160" s="1" t="s">
        <v>22</v>
      </c>
      <c r="E160" s="1">
        <v>1</v>
      </c>
      <c r="F160" s="1">
        <v>1</v>
      </c>
      <c r="G160" s="1">
        <v>1</v>
      </c>
      <c r="H160" s="1">
        <v>0</v>
      </c>
      <c r="I160" s="1">
        <v>1</v>
      </c>
      <c r="J160" s="1">
        <v>1</v>
      </c>
      <c r="K160" s="1">
        <v>0</v>
      </c>
      <c r="L160" s="1">
        <v>0</v>
      </c>
      <c r="M160" s="1">
        <v>3</v>
      </c>
      <c r="N160" s="1">
        <v>0</v>
      </c>
      <c r="O160" s="1">
        <v>0</v>
      </c>
      <c r="P160" s="1">
        <v>0</v>
      </c>
      <c r="Q160" s="1">
        <v>0</v>
      </c>
      <c r="R160" s="9">
        <f t="shared" si="28"/>
        <v>0</v>
      </c>
      <c r="S160" s="1" t="s">
        <v>21</v>
      </c>
      <c r="T160" s="7" t="s">
        <v>21</v>
      </c>
      <c r="U160" s="7" t="s">
        <v>21</v>
      </c>
      <c r="V160" s="7" t="s">
        <v>21</v>
      </c>
      <c r="W160" s="7" t="s">
        <v>21</v>
      </c>
      <c r="X160" s="16">
        <v>1012.3734533183352</v>
      </c>
      <c r="Y160" s="16">
        <v>34.839918560179981</v>
      </c>
      <c r="Z160" s="16">
        <f>X160+Y160</f>
        <v>1047.2133718785153</v>
      </c>
      <c r="AA160" s="1" t="s">
        <v>21</v>
      </c>
      <c r="AB160" s="12">
        <v>1.4285714285714285E-2</v>
      </c>
      <c r="AC160" s="9">
        <v>341.19451094890519</v>
      </c>
      <c r="AD160" s="8">
        <v>2.3561999999999999</v>
      </c>
      <c r="AE160" s="14">
        <v>2.3855999999999997</v>
      </c>
      <c r="AF160" s="8">
        <v>0</v>
      </c>
      <c r="AG160" s="8">
        <f t="shared" si="38"/>
        <v>4.7417999999999996</v>
      </c>
      <c r="AH160" s="8">
        <v>34.258885714285718</v>
      </c>
      <c r="AI160" s="8">
        <v>6.7207559055118109</v>
      </c>
      <c r="AJ160" s="8">
        <v>0</v>
      </c>
      <c r="AK160" s="8">
        <v>0</v>
      </c>
      <c r="AL160" s="8">
        <v>0</v>
      </c>
      <c r="AM160" s="8">
        <f>AH160+AI160+AJ160+AK160+AL160</f>
        <v>40.979641619797526</v>
      </c>
      <c r="AN160" s="1" t="s">
        <v>21</v>
      </c>
      <c r="AP160" s="20"/>
      <c r="AQ160" s="20"/>
      <c r="AR160" s="20"/>
      <c r="AS160" s="20"/>
      <c r="AT160" s="20"/>
      <c r="AU160" s="20"/>
      <c r="AV160" s="20"/>
      <c r="AW160" s="21"/>
      <c r="AX160" s="21"/>
      <c r="AZ160" s="21"/>
    </row>
    <row r="161" spans="1:52" x14ac:dyDescent="0.25">
      <c r="A161" s="1">
        <v>160</v>
      </c>
      <c r="B161" s="1" t="s">
        <v>16</v>
      </c>
      <c r="C161" s="1">
        <v>3000</v>
      </c>
      <c r="D161" s="1" t="s">
        <v>22</v>
      </c>
      <c r="E161" s="1">
        <v>0</v>
      </c>
      <c r="F161" s="1">
        <v>0</v>
      </c>
      <c r="G161" s="1">
        <v>1</v>
      </c>
      <c r="H161" s="1">
        <v>0</v>
      </c>
      <c r="I161" s="1">
        <v>0</v>
      </c>
      <c r="J161" s="1">
        <v>0</v>
      </c>
      <c r="K161" s="1">
        <v>0</v>
      </c>
      <c r="L161" s="1">
        <v>1</v>
      </c>
      <c r="M161" s="1">
        <v>2</v>
      </c>
      <c r="N161" s="1">
        <v>1</v>
      </c>
      <c r="O161" s="1">
        <v>0</v>
      </c>
      <c r="P161" s="1">
        <v>0</v>
      </c>
      <c r="Q161" s="1">
        <v>0</v>
      </c>
      <c r="R161" s="9">
        <f t="shared" si="28"/>
        <v>0</v>
      </c>
      <c r="S161" s="1" t="s">
        <v>21</v>
      </c>
      <c r="T161" s="7" t="s">
        <v>21</v>
      </c>
      <c r="U161" s="7" t="s">
        <v>21</v>
      </c>
      <c r="V161" s="7" t="s">
        <v>21</v>
      </c>
      <c r="W161" s="7" t="s">
        <v>21</v>
      </c>
      <c r="X161" s="16" t="s">
        <v>21</v>
      </c>
      <c r="Y161" s="16" t="s">
        <v>21</v>
      </c>
      <c r="Z161" s="16" t="s">
        <v>21</v>
      </c>
      <c r="AA161" s="18" t="s">
        <v>21</v>
      </c>
      <c r="AB161" s="12">
        <v>3.1333333333333331E-2</v>
      </c>
      <c r="AC161" s="9">
        <v>345.68846094113997</v>
      </c>
      <c r="AD161" s="9">
        <v>0</v>
      </c>
      <c r="AE161" s="13">
        <v>0</v>
      </c>
      <c r="AF161" s="8">
        <v>0</v>
      </c>
      <c r="AG161" s="8">
        <f t="shared" si="38"/>
        <v>0</v>
      </c>
      <c r="AH161" s="9">
        <v>0</v>
      </c>
      <c r="AI161" s="8">
        <v>0</v>
      </c>
      <c r="AJ161" s="8">
        <v>0</v>
      </c>
      <c r="AK161" s="8">
        <v>23.57897781021898</v>
      </c>
      <c r="AL161" s="8">
        <v>0</v>
      </c>
      <c r="AM161" s="8">
        <f>AH161+AI161+AJ161+AK161+AL161</f>
        <v>23.57897781021898</v>
      </c>
      <c r="AN161" s="1" t="s">
        <v>21</v>
      </c>
      <c r="AP161" s="20"/>
      <c r="AQ161" s="20"/>
      <c r="AR161" s="20"/>
      <c r="AS161" s="20"/>
      <c r="AT161" s="20"/>
      <c r="AU161" s="20"/>
      <c r="AV161" s="20"/>
      <c r="AW161" s="21"/>
      <c r="AX161" s="21"/>
      <c r="AZ161" s="21"/>
    </row>
    <row r="162" spans="1:52" x14ac:dyDescent="0.25">
      <c r="A162" s="1">
        <v>161</v>
      </c>
      <c r="B162" s="1" t="s">
        <v>5</v>
      </c>
      <c r="C162" s="1">
        <v>33000</v>
      </c>
      <c r="D162" s="1" t="s">
        <v>22</v>
      </c>
      <c r="E162" s="1">
        <v>1</v>
      </c>
      <c r="F162" s="1">
        <v>1</v>
      </c>
      <c r="G162" s="1">
        <v>1</v>
      </c>
      <c r="H162" s="1">
        <v>0</v>
      </c>
      <c r="I162" s="1">
        <v>1</v>
      </c>
      <c r="J162" s="1">
        <v>1</v>
      </c>
      <c r="K162" s="1">
        <v>0</v>
      </c>
      <c r="L162" s="1">
        <v>1</v>
      </c>
      <c r="M162" s="1">
        <v>4</v>
      </c>
      <c r="N162" s="1">
        <v>1</v>
      </c>
      <c r="O162" s="1">
        <v>0</v>
      </c>
      <c r="P162" s="1">
        <v>0</v>
      </c>
      <c r="Q162" s="1">
        <v>0</v>
      </c>
      <c r="R162" s="9">
        <f t="shared" si="28"/>
        <v>0</v>
      </c>
      <c r="S162" s="1" t="s">
        <v>21</v>
      </c>
      <c r="T162" s="7" t="s">
        <v>21</v>
      </c>
      <c r="U162" s="7" t="s">
        <v>21</v>
      </c>
      <c r="V162" s="7" t="s">
        <v>21</v>
      </c>
      <c r="W162" s="7" t="s">
        <v>21</v>
      </c>
      <c r="X162" s="16" t="s">
        <v>21</v>
      </c>
      <c r="Y162" s="16" t="s">
        <v>21</v>
      </c>
      <c r="Z162" s="16" t="s">
        <v>21</v>
      </c>
      <c r="AA162" s="1" t="s">
        <v>21</v>
      </c>
      <c r="AB162" s="7" t="s">
        <v>21</v>
      </c>
      <c r="AC162" s="9" t="s">
        <v>21</v>
      </c>
      <c r="AD162" s="9" t="s">
        <v>21</v>
      </c>
      <c r="AE162" s="9" t="s">
        <v>21</v>
      </c>
      <c r="AF162" s="8">
        <v>0</v>
      </c>
      <c r="AG162" s="8" t="s">
        <v>21</v>
      </c>
      <c r="AH162" s="9" t="s">
        <v>21</v>
      </c>
      <c r="AI162" s="8" t="s">
        <v>21</v>
      </c>
      <c r="AJ162" s="8">
        <v>0</v>
      </c>
      <c r="AK162" s="8" t="s">
        <v>21</v>
      </c>
      <c r="AL162" s="8">
        <v>0</v>
      </c>
      <c r="AM162" s="8" t="s">
        <v>21</v>
      </c>
      <c r="AN162" s="1" t="s">
        <v>21</v>
      </c>
      <c r="AP162" s="20"/>
      <c r="AQ162" s="20"/>
      <c r="AR162" s="20"/>
      <c r="AS162" s="20"/>
      <c r="AT162" s="20"/>
      <c r="AU162" s="20"/>
      <c r="AV162" s="20"/>
      <c r="AW162" s="21"/>
      <c r="AX162" s="21"/>
      <c r="AZ162" s="21"/>
    </row>
    <row r="163" spans="1:52" x14ac:dyDescent="0.25">
      <c r="A163" s="1">
        <v>162</v>
      </c>
      <c r="B163" s="1" t="s">
        <v>11</v>
      </c>
      <c r="C163" s="1">
        <v>17000</v>
      </c>
      <c r="D163" s="1" t="s">
        <v>10</v>
      </c>
      <c r="E163" s="1">
        <v>0</v>
      </c>
      <c r="F163" s="1">
        <v>1</v>
      </c>
      <c r="G163" s="1">
        <v>1</v>
      </c>
      <c r="H163" s="1">
        <v>1</v>
      </c>
      <c r="I163" s="1">
        <v>1</v>
      </c>
      <c r="J163" s="1">
        <v>1</v>
      </c>
      <c r="K163" s="1">
        <v>1</v>
      </c>
      <c r="L163" s="1">
        <v>1</v>
      </c>
      <c r="M163" s="1">
        <v>6</v>
      </c>
      <c r="N163" s="1">
        <v>0</v>
      </c>
      <c r="O163" s="1">
        <v>0</v>
      </c>
      <c r="P163" s="1">
        <v>1</v>
      </c>
      <c r="Q163" s="1" t="s">
        <v>21</v>
      </c>
      <c r="R163" s="9" t="s">
        <v>21</v>
      </c>
      <c r="S163" s="1">
        <v>1</v>
      </c>
      <c r="T163" s="9">
        <v>80.078431372549019</v>
      </c>
      <c r="U163" s="7">
        <v>80.078431372549005</v>
      </c>
      <c r="V163" s="7" t="s">
        <v>21</v>
      </c>
      <c r="W163" s="7">
        <v>51.250196078431365</v>
      </c>
      <c r="X163" s="16">
        <v>472.44094488188978</v>
      </c>
      <c r="Y163" s="16">
        <v>277.57351960629927</v>
      </c>
      <c r="Z163" s="16">
        <f>X163+Y163</f>
        <v>750.01446448818911</v>
      </c>
      <c r="AA163" s="18">
        <f>W163/Z163</f>
        <v>6.8332276916025309E-2</v>
      </c>
      <c r="AB163" s="12">
        <v>1.2999999999999999E-3</v>
      </c>
      <c r="AC163" s="9">
        <v>468.67377877596857</v>
      </c>
      <c r="AD163" s="8">
        <v>0.52022296199999996</v>
      </c>
      <c r="AE163" s="14">
        <v>0.37253013000000001</v>
      </c>
      <c r="AF163" s="8">
        <v>0.52797839999999996</v>
      </c>
      <c r="AG163" s="8">
        <f t="shared" ref="AG163:AG168" si="39">AD163+AE163+AF163</f>
        <v>1.4207314919999998</v>
      </c>
      <c r="AH163" s="8">
        <v>18.781274790000001</v>
      </c>
      <c r="AI163" s="8">
        <v>1.5337353042519686</v>
      </c>
      <c r="AJ163" s="8">
        <v>5.130428129635038</v>
      </c>
      <c r="AK163" s="8">
        <v>11.526992532846718</v>
      </c>
      <c r="AL163" s="8">
        <v>0</v>
      </c>
      <c r="AM163" s="8">
        <f>AH163+AI163+AJ163+AK163+AL163</f>
        <v>36.972430756733729</v>
      </c>
      <c r="AN163" s="1" t="s">
        <v>21</v>
      </c>
      <c r="AP163" s="20"/>
      <c r="AQ163" s="20"/>
      <c r="AR163" s="20"/>
      <c r="AS163" s="20"/>
      <c r="AT163" s="20"/>
      <c r="AU163" s="20"/>
      <c r="AV163" s="20"/>
      <c r="AW163" s="22"/>
      <c r="AX163" s="22"/>
      <c r="AZ163" s="21"/>
    </row>
    <row r="164" spans="1:52" x14ac:dyDescent="0.25">
      <c r="A164" s="1">
        <v>163</v>
      </c>
      <c r="B164" s="1" t="s">
        <v>11</v>
      </c>
      <c r="C164" s="1">
        <v>103000</v>
      </c>
      <c r="D164" s="1" t="s">
        <v>22</v>
      </c>
      <c r="E164" s="1">
        <v>0</v>
      </c>
      <c r="F164" s="1">
        <v>1</v>
      </c>
      <c r="G164" s="1">
        <v>1</v>
      </c>
      <c r="H164" s="1">
        <v>1</v>
      </c>
      <c r="I164" s="1">
        <v>0</v>
      </c>
      <c r="J164" s="1">
        <v>0</v>
      </c>
      <c r="K164" s="1">
        <v>0</v>
      </c>
      <c r="L164" s="1">
        <v>1</v>
      </c>
      <c r="M164" s="1">
        <v>3</v>
      </c>
      <c r="N164" s="1">
        <v>0</v>
      </c>
      <c r="O164" s="1">
        <v>0</v>
      </c>
      <c r="P164" s="1">
        <v>1</v>
      </c>
      <c r="Q164" s="1">
        <v>3000</v>
      </c>
      <c r="R164" s="9">
        <f t="shared" si="28"/>
        <v>2.912621359223301</v>
      </c>
      <c r="S164" s="1">
        <v>0</v>
      </c>
      <c r="T164" s="7" t="s">
        <v>21</v>
      </c>
      <c r="U164" s="7" t="s">
        <v>21</v>
      </c>
      <c r="V164" s="7" t="s">
        <v>21</v>
      </c>
      <c r="W164" s="7" t="s">
        <v>21</v>
      </c>
      <c r="X164" s="16">
        <v>393.70078740157481</v>
      </c>
      <c r="Y164" s="16">
        <v>94.033876299212622</v>
      </c>
      <c r="Z164" s="16">
        <f>X164+Y164</f>
        <v>487.73466370078745</v>
      </c>
      <c r="AA164" s="18" t="s">
        <v>21</v>
      </c>
      <c r="AB164" s="12">
        <v>1.5145631067961165E-3</v>
      </c>
      <c r="AC164" s="9">
        <v>338.48661800486627</v>
      </c>
      <c r="AD164" s="9">
        <v>0</v>
      </c>
      <c r="AE164" s="13">
        <v>0</v>
      </c>
      <c r="AF164" s="8">
        <v>0</v>
      </c>
      <c r="AG164" s="8">
        <f t="shared" si="39"/>
        <v>0</v>
      </c>
      <c r="AH164" s="9">
        <v>0</v>
      </c>
      <c r="AI164" s="8">
        <v>0</v>
      </c>
      <c r="AJ164" s="8">
        <v>0</v>
      </c>
      <c r="AK164" s="8" t="s">
        <v>21</v>
      </c>
      <c r="AL164" s="8" t="s">
        <v>21</v>
      </c>
      <c r="AM164" s="8" t="s">
        <v>21</v>
      </c>
      <c r="AN164" s="1" t="s">
        <v>21</v>
      </c>
      <c r="AP164" s="20"/>
      <c r="AQ164" s="20"/>
      <c r="AR164" s="20"/>
      <c r="AS164" s="20"/>
      <c r="AT164" s="20"/>
      <c r="AU164" s="20"/>
      <c r="AV164" s="20"/>
      <c r="AW164" s="21"/>
      <c r="AX164" s="21"/>
      <c r="AZ164" s="21"/>
    </row>
    <row r="165" spans="1:52" x14ac:dyDescent="0.25">
      <c r="A165" s="1">
        <v>164</v>
      </c>
      <c r="B165" s="1" t="s">
        <v>5</v>
      </c>
      <c r="C165" s="1">
        <v>1050</v>
      </c>
      <c r="D165" s="1" t="s">
        <v>22</v>
      </c>
      <c r="E165" s="1">
        <v>1</v>
      </c>
      <c r="F165" s="1">
        <v>1</v>
      </c>
      <c r="G165" s="1">
        <v>1</v>
      </c>
      <c r="H165" s="1">
        <v>1</v>
      </c>
      <c r="I165" s="1">
        <v>1</v>
      </c>
      <c r="J165" s="1">
        <v>1</v>
      </c>
      <c r="K165" s="1">
        <v>1</v>
      </c>
      <c r="L165" s="1">
        <v>1</v>
      </c>
      <c r="M165" s="1">
        <v>6</v>
      </c>
      <c r="N165" s="1">
        <v>0</v>
      </c>
      <c r="O165" s="1">
        <v>1</v>
      </c>
      <c r="P165" s="1">
        <v>0</v>
      </c>
      <c r="Q165" s="1">
        <v>40</v>
      </c>
      <c r="R165" s="9">
        <f t="shared" si="28"/>
        <v>3.8095238095238098</v>
      </c>
      <c r="S165" s="1">
        <v>0</v>
      </c>
      <c r="T165" s="7" t="s">
        <v>21</v>
      </c>
      <c r="U165" s="7" t="s">
        <v>21</v>
      </c>
      <c r="V165" s="7" t="s">
        <v>21</v>
      </c>
      <c r="W165" s="7" t="s">
        <v>21</v>
      </c>
      <c r="X165" s="16">
        <v>1124.859392575928</v>
      </c>
      <c r="Y165" s="16">
        <v>849.78357795275599</v>
      </c>
      <c r="Z165" s="16">
        <f>X165+Y165</f>
        <v>1974.6429705286841</v>
      </c>
      <c r="AA165" s="1" t="s">
        <v>21</v>
      </c>
      <c r="AB165" s="12">
        <v>8.5714285714285719E-3</v>
      </c>
      <c r="AC165" s="9">
        <v>433.26287104622872</v>
      </c>
      <c r="AD165" s="8">
        <v>0.43249599999999999</v>
      </c>
      <c r="AE165" s="14">
        <v>2.9399920000000002</v>
      </c>
      <c r="AF165" s="8">
        <v>2.950392857142857</v>
      </c>
      <c r="AG165" s="8">
        <f t="shared" si="39"/>
        <v>6.3228808571428576</v>
      </c>
      <c r="AH165" s="8">
        <v>6.9300548571428573</v>
      </c>
      <c r="AI165" s="8">
        <v>14.537635095613048</v>
      </c>
      <c r="AJ165" s="8">
        <v>5.28310414574295</v>
      </c>
      <c r="AK165" s="8">
        <v>0</v>
      </c>
      <c r="AL165" s="8">
        <v>61.894695863746968</v>
      </c>
      <c r="AM165" s="8">
        <f>AH165+AI165+AJ165+AK165+AL165</f>
        <v>88.645489962245819</v>
      </c>
      <c r="AN165" s="1" t="s">
        <v>21</v>
      </c>
      <c r="AP165" s="20"/>
      <c r="AQ165" s="20"/>
      <c r="AR165" s="20"/>
      <c r="AS165" s="20"/>
      <c r="AT165" s="20"/>
      <c r="AU165" s="20"/>
      <c r="AV165" s="20"/>
      <c r="AW165" s="21"/>
      <c r="AX165" s="21"/>
      <c r="AZ165" s="21"/>
    </row>
    <row r="166" spans="1:52" x14ac:dyDescent="0.25">
      <c r="A166" s="1">
        <v>165</v>
      </c>
      <c r="B166" s="1" t="s">
        <v>17</v>
      </c>
      <c r="C166" s="1">
        <v>1100</v>
      </c>
      <c r="D166" s="1" t="s">
        <v>22</v>
      </c>
      <c r="E166" s="1">
        <v>1</v>
      </c>
      <c r="F166" s="1">
        <v>0</v>
      </c>
      <c r="G166" s="1">
        <v>0</v>
      </c>
      <c r="H166" s="1">
        <v>1</v>
      </c>
      <c r="I166" s="1">
        <v>0</v>
      </c>
      <c r="J166" s="1">
        <v>0</v>
      </c>
      <c r="K166" s="1">
        <v>0</v>
      </c>
      <c r="L166" s="1">
        <v>1</v>
      </c>
      <c r="M166" s="1">
        <v>2</v>
      </c>
      <c r="N166" s="1">
        <v>0</v>
      </c>
      <c r="O166" s="1">
        <v>1</v>
      </c>
      <c r="P166" s="1">
        <v>0</v>
      </c>
      <c r="Q166" s="1">
        <v>1100</v>
      </c>
      <c r="R166" s="9">
        <f t="shared" si="28"/>
        <v>100</v>
      </c>
      <c r="S166" s="1">
        <v>1</v>
      </c>
      <c r="T166" s="7" t="s">
        <v>21</v>
      </c>
      <c r="U166" s="7">
        <v>2402.3529411764703</v>
      </c>
      <c r="V166" s="7" t="s">
        <v>21</v>
      </c>
      <c r="W166" s="7" t="s">
        <v>21</v>
      </c>
      <c r="X166" s="16">
        <v>1968.5039370078741</v>
      </c>
      <c r="Y166" s="16">
        <v>3329.4472011453122</v>
      </c>
      <c r="Z166" s="16">
        <f>X166+Y166</f>
        <v>5297.9511381531865</v>
      </c>
      <c r="AA166" s="1" t="s">
        <v>21</v>
      </c>
      <c r="AB166" s="12">
        <v>2.2727272727272728E-2</v>
      </c>
      <c r="AC166" s="9">
        <v>584.90487591240878</v>
      </c>
      <c r="AD166" s="9">
        <v>0</v>
      </c>
      <c r="AE166" s="13">
        <v>0</v>
      </c>
      <c r="AF166" s="8">
        <v>0</v>
      </c>
      <c r="AG166" s="8">
        <f t="shared" si="39"/>
        <v>0</v>
      </c>
      <c r="AH166" s="9">
        <v>0</v>
      </c>
      <c r="AI166" s="8">
        <v>0</v>
      </c>
      <c r="AJ166" s="8">
        <v>0</v>
      </c>
      <c r="AK166" s="8">
        <v>0</v>
      </c>
      <c r="AL166" s="8" t="s">
        <v>21</v>
      </c>
      <c r="AM166" s="8" t="s">
        <v>21</v>
      </c>
      <c r="AN166" s="8">
        <v>0</v>
      </c>
      <c r="AO166" s="8"/>
      <c r="AP166" s="20"/>
      <c r="AQ166" s="20"/>
      <c r="AR166" s="20"/>
      <c r="AS166" s="20"/>
      <c r="AT166" s="20"/>
      <c r="AU166" s="20"/>
      <c r="AV166" s="20"/>
      <c r="AW166" s="21"/>
      <c r="AX166" s="21"/>
      <c r="AZ166" s="21"/>
    </row>
    <row r="167" spans="1:52" x14ac:dyDescent="0.25">
      <c r="A167" s="1">
        <v>166</v>
      </c>
      <c r="B167" s="1" t="s">
        <v>12</v>
      </c>
      <c r="C167" s="1">
        <v>500</v>
      </c>
      <c r="D167" s="1" t="s">
        <v>15</v>
      </c>
      <c r="E167" s="1">
        <v>0</v>
      </c>
      <c r="F167" s="1">
        <v>1</v>
      </c>
      <c r="G167" s="1">
        <v>0</v>
      </c>
      <c r="H167" s="1">
        <v>1</v>
      </c>
      <c r="I167" s="1">
        <v>0</v>
      </c>
      <c r="J167" s="1">
        <v>0</v>
      </c>
      <c r="K167" s="1">
        <v>0</v>
      </c>
      <c r="L167" s="1">
        <v>1</v>
      </c>
      <c r="M167" s="1">
        <v>2</v>
      </c>
      <c r="N167" s="1">
        <v>0</v>
      </c>
      <c r="O167" s="1">
        <v>1</v>
      </c>
      <c r="P167" s="1">
        <v>0</v>
      </c>
      <c r="Q167" s="1">
        <v>500</v>
      </c>
      <c r="R167" s="9">
        <f t="shared" si="28"/>
        <v>100</v>
      </c>
      <c r="S167" s="1">
        <v>0</v>
      </c>
      <c r="T167" s="7" t="s">
        <v>21</v>
      </c>
      <c r="U167" s="7" t="s">
        <v>21</v>
      </c>
      <c r="V167" s="7" t="s">
        <v>21</v>
      </c>
      <c r="W167" s="7" t="s">
        <v>21</v>
      </c>
      <c r="X167" s="16" t="s">
        <v>21</v>
      </c>
      <c r="Y167" s="16" t="s">
        <v>21</v>
      </c>
      <c r="Z167" s="16" t="s">
        <v>21</v>
      </c>
      <c r="AA167" s="18" t="s">
        <v>21</v>
      </c>
      <c r="AB167" s="12">
        <v>2E-3</v>
      </c>
      <c r="AC167" s="9">
        <v>1218.5518248175183</v>
      </c>
      <c r="AD167" s="9">
        <v>0</v>
      </c>
      <c r="AE167" s="13">
        <v>0</v>
      </c>
      <c r="AF167" s="8">
        <v>0</v>
      </c>
      <c r="AG167" s="8">
        <f t="shared" si="39"/>
        <v>0</v>
      </c>
      <c r="AH167" s="9">
        <v>0</v>
      </c>
      <c r="AI167" s="8">
        <v>0</v>
      </c>
      <c r="AJ167" s="8">
        <v>0</v>
      </c>
      <c r="AK167" s="8">
        <v>0</v>
      </c>
      <c r="AL167" s="8">
        <v>2599.5772262773721</v>
      </c>
      <c r="AM167" s="8">
        <f>AH167+AI167+AJ167+AK167+AL167</f>
        <v>2599.5772262773721</v>
      </c>
      <c r="AN167" s="8">
        <v>0</v>
      </c>
      <c r="AO167" s="8"/>
      <c r="AP167" s="20"/>
      <c r="AQ167" s="20"/>
      <c r="AR167" s="20"/>
      <c r="AS167" s="20"/>
      <c r="AT167" s="20"/>
      <c r="AU167" s="20"/>
      <c r="AV167" s="20"/>
      <c r="AW167" s="21"/>
      <c r="AX167" s="21"/>
      <c r="AZ167" s="21"/>
    </row>
    <row r="168" spans="1:52" x14ac:dyDescent="0.25">
      <c r="A168" s="1">
        <v>167</v>
      </c>
      <c r="B168" s="1" t="s">
        <v>11</v>
      </c>
      <c r="C168" s="1">
        <v>850</v>
      </c>
      <c r="D168" s="1" t="s">
        <v>22</v>
      </c>
      <c r="E168" s="1">
        <v>0</v>
      </c>
      <c r="F168" s="1">
        <v>1</v>
      </c>
      <c r="G168" s="1">
        <v>0</v>
      </c>
      <c r="H168" s="1">
        <v>1</v>
      </c>
      <c r="I168" s="1">
        <v>0</v>
      </c>
      <c r="J168" s="1">
        <v>0</v>
      </c>
      <c r="K168" s="1">
        <v>1</v>
      </c>
      <c r="L168" s="1">
        <v>1</v>
      </c>
      <c r="M168" s="1">
        <v>3</v>
      </c>
      <c r="N168" s="1">
        <v>0</v>
      </c>
      <c r="O168" s="1">
        <v>1</v>
      </c>
      <c r="P168" s="1">
        <v>0</v>
      </c>
      <c r="Q168" s="1">
        <v>850</v>
      </c>
      <c r="R168" s="9">
        <f t="shared" si="28"/>
        <v>100</v>
      </c>
      <c r="S168" s="1">
        <v>1</v>
      </c>
      <c r="T168" s="9">
        <v>471.04959630911185</v>
      </c>
      <c r="U168" s="7">
        <v>471.04959630911179</v>
      </c>
      <c r="V168" s="7" t="s">
        <v>21</v>
      </c>
      <c r="W168" s="7" t="s">
        <v>21</v>
      </c>
      <c r="X168" s="16">
        <v>1621.1208893006021</v>
      </c>
      <c r="Y168" s="16">
        <v>1633.7366929133862</v>
      </c>
      <c r="Z168" s="16">
        <f t="shared" ref="Z168:Z177" si="40">X168+Y168</f>
        <v>3254.8575822139883</v>
      </c>
      <c r="AA168" s="18" t="s">
        <v>21</v>
      </c>
      <c r="AB168" s="12">
        <v>2.823529411764706E-2</v>
      </c>
      <c r="AC168" s="9">
        <v>338.48661800486622</v>
      </c>
      <c r="AD168" s="9">
        <v>0</v>
      </c>
      <c r="AE168" s="13">
        <v>0</v>
      </c>
      <c r="AF168" s="8">
        <v>2.9647058823529413</v>
      </c>
      <c r="AG168" s="8">
        <f t="shared" si="39"/>
        <v>2.9647058823529413</v>
      </c>
      <c r="AH168" s="9">
        <v>0</v>
      </c>
      <c r="AI168" s="8">
        <v>0</v>
      </c>
      <c r="AJ168" s="8">
        <v>0</v>
      </c>
      <c r="AK168" s="8">
        <v>0</v>
      </c>
      <c r="AL168" s="8" t="s">
        <v>21</v>
      </c>
      <c r="AM168" s="8" t="s">
        <v>21</v>
      </c>
      <c r="AN168" s="8">
        <v>0</v>
      </c>
      <c r="AO168" s="8"/>
      <c r="AP168" s="20"/>
      <c r="AQ168" s="20"/>
      <c r="AR168" s="20"/>
      <c r="AS168" s="20"/>
      <c r="AT168" s="20"/>
      <c r="AU168" s="20"/>
      <c r="AV168" s="20"/>
      <c r="AW168" s="21"/>
      <c r="AX168" s="21"/>
      <c r="AZ168" s="21"/>
    </row>
    <row r="169" spans="1:52" x14ac:dyDescent="0.25">
      <c r="A169" s="1">
        <v>168</v>
      </c>
      <c r="B169" s="1" t="s">
        <v>12</v>
      </c>
      <c r="C169" s="1">
        <v>800</v>
      </c>
      <c r="D169" s="1" t="s">
        <v>15</v>
      </c>
      <c r="E169" s="1">
        <v>1</v>
      </c>
      <c r="F169" s="1">
        <v>0</v>
      </c>
      <c r="G169" s="1">
        <v>0</v>
      </c>
      <c r="H169" s="1">
        <v>0</v>
      </c>
      <c r="I169" s="1">
        <v>1</v>
      </c>
      <c r="J169" s="1">
        <v>1</v>
      </c>
      <c r="K169" s="1">
        <v>0</v>
      </c>
      <c r="L169" s="1">
        <v>0</v>
      </c>
      <c r="M169" s="1">
        <v>2</v>
      </c>
      <c r="N169" s="1">
        <v>0</v>
      </c>
      <c r="O169" s="1">
        <v>0</v>
      </c>
      <c r="P169" s="1">
        <v>0</v>
      </c>
      <c r="Q169" s="1">
        <v>0</v>
      </c>
      <c r="R169" s="9">
        <f t="shared" si="28"/>
        <v>0</v>
      </c>
      <c r="S169" s="1" t="s">
        <v>21</v>
      </c>
      <c r="T169" s="9">
        <v>700.68627450980375</v>
      </c>
      <c r="U169" s="7">
        <v>100.09803921568627</v>
      </c>
      <c r="V169" s="7" t="s">
        <v>21</v>
      </c>
      <c r="W169" s="7" t="s">
        <v>21</v>
      </c>
      <c r="X169" s="16">
        <v>590.55118110236219</v>
      </c>
      <c r="Y169" s="16">
        <v>73.836429625984252</v>
      </c>
      <c r="Z169" s="16">
        <f t="shared" si="40"/>
        <v>664.38761072834643</v>
      </c>
      <c r="AA169" s="1" t="s">
        <v>21</v>
      </c>
      <c r="AB169" s="12">
        <v>1.375E-2</v>
      </c>
      <c r="AC169" s="9">
        <v>535.42428666224282</v>
      </c>
      <c r="AD169" s="8">
        <v>3.4829339999999989</v>
      </c>
      <c r="AE169" s="9" t="s">
        <v>21</v>
      </c>
      <c r="AF169" s="8">
        <v>0</v>
      </c>
      <c r="AG169" s="8" t="s">
        <v>21</v>
      </c>
      <c r="AH169" s="8">
        <v>63.391571999999996</v>
      </c>
      <c r="AI169" s="8" t="s">
        <v>21</v>
      </c>
      <c r="AJ169" s="8">
        <v>0</v>
      </c>
      <c r="AK169" s="8">
        <v>0</v>
      </c>
      <c r="AL169" s="8">
        <v>0</v>
      </c>
      <c r="AM169" s="8" t="s">
        <v>21</v>
      </c>
      <c r="AN169" s="8">
        <v>0</v>
      </c>
      <c r="AO169" s="8"/>
      <c r="AP169" s="20"/>
      <c r="AQ169" s="20"/>
      <c r="AR169" s="20"/>
      <c r="AS169" s="20"/>
      <c r="AT169" s="20"/>
      <c r="AU169" s="20"/>
      <c r="AV169" s="20"/>
      <c r="AW169" s="21"/>
      <c r="AX169" s="21"/>
      <c r="AZ169" s="21"/>
    </row>
    <row r="170" spans="1:52" x14ac:dyDescent="0.25">
      <c r="A170" s="1">
        <v>169</v>
      </c>
      <c r="B170" s="1" t="s">
        <v>5</v>
      </c>
      <c r="C170" s="1">
        <v>1600</v>
      </c>
      <c r="D170" s="1" t="s">
        <v>22</v>
      </c>
      <c r="E170" s="1">
        <v>0</v>
      </c>
      <c r="F170" s="1">
        <v>1</v>
      </c>
      <c r="G170" s="1">
        <v>1</v>
      </c>
      <c r="H170" s="1">
        <v>0</v>
      </c>
      <c r="I170" s="1">
        <v>1</v>
      </c>
      <c r="J170" s="1">
        <v>1</v>
      </c>
      <c r="K170" s="1">
        <v>0</v>
      </c>
      <c r="L170" s="1">
        <v>0</v>
      </c>
      <c r="M170" s="1">
        <v>3</v>
      </c>
      <c r="N170" s="1">
        <v>0</v>
      </c>
      <c r="O170" s="1">
        <v>0</v>
      </c>
      <c r="P170" s="1">
        <v>0</v>
      </c>
      <c r="Q170" s="1">
        <v>0</v>
      </c>
      <c r="R170" s="9">
        <f t="shared" si="28"/>
        <v>0</v>
      </c>
      <c r="S170" s="1">
        <v>0</v>
      </c>
      <c r="T170" s="9">
        <v>25.024509803921564</v>
      </c>
      <c r="U170" s="7">
        <v>25.024509803921568</v>
      </c>
      <c r="V170" s="7" t="s">
        <v>21</v>
      </c>
      <c r="W170" s="7">
        <v>-15.014705882352938</v>
      </c>
      <c r="X170" s="16">
        <v>1574.8031496062993</v>
      </c>
      <c r="Y170" s="16">
        <v>55.065568405511819</v>
      </c>
      <c r="Z170" s="16">
        <f t="shared" si="40"/>
        <v>1629.8687180118111</v>
      </c>
      <c r="AA170" s="18">
        <f>W170/Z170</f>
        <v>-9.2122179635845559E-3</v>
      </c>
      <c r="AB170" s="12">
        <v>4.3750000000000004E-3</v>
      </c>
      <c r="AC170" s="9">
        <v>696.31532846715334</v>
      </c>
      <c r="AD170" s="8">
        <v>2.1198255750000001</v>
      </c>
      <c r="AE170" s="13">
        <v>0</v>
      </c>
      <c r="AF170" s="8">
        <v>0</v>
      </c>
      <c r="AG170" s="8">
        <f t="shared" ref="AG170" si="41">AD170+AE170+AF170</f>
        <v>2.1198255750000001</v>
      </c>
      <c r="AH170" s="9" t="s">
        <v>21</v>
      </c>
      <c r="AI170" s="8" t="s">
        <v>21</v>
      </c>
      <c r="AJ170" s="8">
        <v>0</v>
      </c>
      <c r="AK170" s="8">
        <v>0</v>
      </c>
      <c r="AL170" s="8">
        <v>0</v>
      </c>
      <c r="AM170" s="8" t="s">
        <v>21</v>
      </c>
      <c r="AN170" s="1" t="s">
        <v>21</v>
      </c>
      <c r="AP170" s="20"/>
      <c r="AQ170" s="20"/>
      <c r="AR170" s="20"/>
      <c r="AS170" s="20"/>
      <c r="AT170" s="20"/>
      <c r="AU170" s="20"/>
      <c r="AV170" s="20"/>
      <c r="AW170" s="21"/>
      <c r="AX170" s="21"/>
      <c r="AZ170" s="21"/>
    </row>
    <row r="171" spans="1:52" x14ac:dyDescent="0.25">
      <c r="A171" s="1">
        <v>170</v>
      </c>
      <c r="B171" s="1" t="s">
        <v>12</v>
      </c>
      <c r="C171" s="1">
        <v>1310</v>
      </c>
      <c r="D171" s="1" t="s">
        <v>15</v>
      </c>
      <c r="E171" s="1">
        <v>0</v>
      </c>
      <c r="F171" s="1">
        <v>1</v>
      </c>
      <c r="G171" s="1">
        <v>1</v>
      </c>
      <c r="H171" s="1">
        <v>0</v>
      </c>
      <c r="I171" s="1">
        <v>0</v>
      </c>
      <c r="J171" s="1">
        <v>1</v>
      </c>
      <c r="K171" s="1">
        <v>1</v>
      </c>
      <c r="L171" s="1">
        <v>1</v>
      </c>
      <c r="M171" s="1">
        <v>4</v>
      </c>
      <c r="N171" s="1">
        <v>1</v>
      </c>
      <c r="O171" s="1">
        <v>0</v>
      </c>
      <c r="P171" s="1">
        <v>0</v>
      </c>
      <c r="Q171" s="1">
        <v>0</v>
      </c>
      <c r="R171" s="9">
        <f t="shared" si="28"/>
        <v>0</v>
      </c>
      <c r="S171" s="1">
        <v>1</v>
      </c>
      <c r="T171" s="9">
        <v>45.84643017512348</v>
      </c>
      <c r="U171" s="7">
        <v>45.846430175123487</v>
      </c>
      <c r="V171" s="7" t="s">
        <v>21</v>
      </c>
      <c r="W171" s="7">
        <v>39.733572818440351</v>
      </c>
      <c r="X171" s="16">
        <v>393.70078740157481</v>
      </c>
      <c r="Y171" s="16">
        <v>125.55244190659374</v>
      </c>
      <c r="Z171" s="16">
        <f t="shared" si="40"/>
        <v>519.25322930816856</v>
      </c>
      <c r="AA171" s="18">
        <f>W171/Z171</f>
        <v>7.6520608011200461E-2</v>
      </c>
      <c r="AB171" s="12">
        <v>9.1603053435114507E-3</v>
      </c>
      <c r="AC171" s="9">
        <v>338.48661800486622</v>
      </c>
      <c r="AD171" s="9">
        <v>0</v>
      </c>
      <c r="AE171" s="9" t="s">
        <v>21</v>
      </c>
      <c r="AF171" s="8">
        <v>7.5590267175572521</v>
      </c>
      <c r="AG171" s="8" t="s">
        <v>21</v>
      </c>
      <c r="AH171" s="9">
        <v>0</v>
      </c>
      <c r="AI171" s="8" t="s">
        <v>21</v>
      </c>
      <c r="AJ171" s="8">
        <v>1.3448486752103419</v>
      </c>
      <c r="AK171" s="8">
        <v>21.906027079734777</v>
      </c>
      <c r="AL171" s="8">
        <v>0</v>
      </c>
      <c r="AM171" s="8" t="s">
        <v>21</v>
      </c>
      <c r="AN171" s="8">
        <v>27.905766980553853</v>
      </c>
      <c r="AO171" s="8"/>
      <c r="AP171" s="20"/>
      <c r="AQ171" s="20"/>
      <c r="AR171" s="20"/>
      <c r="AS171" s="20"/>
      <c r="AT171" s="20"/>
      <c r="AU171" s="20"/>
      <c r="AV171" s="20"/>
      <c r="AW171" s="21"/>
      <c r="AX171" s="21"/>
      <c r="AZ171" s="21"/>
    </row>
    <row r="172" spans="1:52" x14ac:dyDescent="0.25">
      <c r="A172" s="1">
        <v>171</v>
      </c>
      <c r="B172" s="1" t="s">
        <v>5</v>
      </c>
      <c r="C172" s="1">
        <v>1000</v>
      </c>
      <c r="D172" s="1" t="s">
        <v>22</v>
      </c>
      <c r="E172" s="1">
        <v>0</v>
      </c>
      <c r="F172" s="1">
        <v>1</v>
      </c>
      <c r="G172" s="1">
        <v>1</v>
      </c>
      <c r="H172" s="1">
        <v>1</v>
      </c>
      <c r="I172" s="1">
        <v>1</v>
      </c>
      <c r="J172" s="1">
        <v>1</v>
      </c>
      <c r="K172" s="1">
        <v>0</v>
      </c>
      <c r="L172" s="1">
        <v>1</v>
      </c>
      <c r="M172" s="1">
        <v>5</v>
      </c>
      <c r="N172" s="1">
        <v>0</v>
      </c>
      <c r="O172" s="1">
        <v>0</v>
      </c>
      <c r="P172" s="1">
        <v>1</v>
      </c>
      <c r="Q172" s="1" t="s">
        <v>21</v>
      </c>
      <c r="R172" s="9" t="s">
        <v>21</v>
      </c>
      <c r="S172" s="1">
        <v>1</v>
      </c>
      <c r="T172" s="9">
        <v>800.78431372549016</v>
      </c>
      <c r="U172" s="7">
        <v>800.78431372549005</v>
      </c>
      <c r="V172" s="7" t="s">
        <v>21</v>
      </c>
      <c r="W172" s="7">
        <v>400.39215686274503</v>
      </c>
      <c r="X172" s="16">
        <v>1181.1023622047244</v>
      </c>
      <c r="Y172" s="16">
        <v>1767.0337440944886</v>
      </c>
      <c r="Z172" s="16">
        <f t="shared" si="40"/>
        <v>2948.1361062992128</v>
      </c>
      <c r="AA172" s="18">
        <f>W172/Z172</f>
        <v>0.13581196472145116</v>
      </c>
      <c r="AB172" s="12">
        <v>1.9E-2</v>
      </c>
      <c r="AC172" s="9">
        <v>277.91532846715336</v>
      </c>
      <c r="AD172" s="8">
        <v>1.2942467999999998</v>
      </c>
      <c r="AE172" s="14">
        <v>2.1893759999999998</v>
      </c>
      <c r="AF172" s="8">
        <v>0</v>
      </c>
      <c r="AG172" s="8">
        <f t="shared" ref="AG172:AG173" si="42">AD172+AE172+AF172</f>
        <v>3.4836227999999996</v>
      </c>
      <c r="AH172" s="8">
        <v>48.734416800000005</v>
      </c>
      <c r="AI172" s="8">
        <v>6.7207559055118118</v>
      </c>
      <c r="AJ172" s="8">
        <v>0</v>
      </c>
      <c r="AK172" s="8">
        <v>2.6808140145985404</v>
      </c>
      <c r="AL172" s="8">
        <v>488.23309781021902</v>
      </c>
      <c r="AM172" s="8">
        <f>AH172+AI172+AJ172+AK172+AL172</f>
        <v>546.36908453032936</v>
      </c>
      <c r="AN172" s="8">
        <v>3.2494715328467159</v>
      </c>
      <c r="AO172" s="8"/>
      <c r="AP172" s="20"/>
      <c r="AQ172" s="20"/>
      <c r="AR172" s="20"/>
      <c r="AS172" s="20"/>
      <c r="AT172" s="20"/>
      <c r="AU172" s="20"/>
      <c r="AV172" s="20"/>
      <c r="AW172" s="21"/>
      <c r="AX172" s="21"/>
      <c r="AZ172" s="21"/>
    </row>
    <row r="173" spans="1:52" x14ac:dyDescent="0.25">
      <c r="A173" s="1">
        <v>172</v>
      </c>
      <c r="B173" s="1" t="s">
        <v>5</v>
      </c>
      <c r="C173" s="1">
        <v>2000</v>
      </c>
      <c r="D173" s="1" t="s">
        <v>22</v>
      </c>
      <c r="E173" s="1">
        <v>0</v>
      </c>
      <c r="F173" s="1">
        <v>1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1</v>
      </c>
      <c r="M173" s="1">
        <v>1</v>
      </c>
      <c r="N173" s="1">
        <v>1</v>
      </c>
      <c r="O173" s="1">
        <v>0</v>
      </c>
      <c r="P173" s="1">
        <v>0</v>
      </c>
      <c r="Q173" s="1">
        <v>0</v>
      </c>
      <c r="R173" s="9">
        <f t="shared" si="28"/>
        <v>0</v>
      </c>
      <c r="S173" s="1">
        <v>0</v>
      </c>
      <c r="T173" s="9">
        <v>3203.1372549019607</v>
      </c>
      <c r="U173" s="7">
        <v>3203.1372549019602</v>
      </c>
      <c r="V173" s="7" t="s">
        <v>21</v>
      </c>
      <c r="W173" s="7" t="s">
        <v>21</v>
      </c>
      <c r="X173" s="16">
        <v>787.40157480314963</v>
      </c>
      <c r="Y173" s="16">
        <v>1289.2510062992128</v>
      </c>
      <c r="Z173" s="16">
        <f t="shared" si="40"/>
        <v>2076.6525811023625</v>
      </c>
      <c r="AA173" s="18" t="s">
        <v>21</v>
      </c>
      <c r="AB173" s="12">
        <v>2E-3</v>
      </c>
      <c r="AC173" s="9">
        <v>243.71036496350368</v>
      </c>
      <c r="AD173" s="9">
        <v>0</v>
      </c>
      <c r="AE173" s="13">
        <v>0</v>
      </c>
      <c r="AF173" s="8">
        <v>0</v>
      </c>
      <c r="AG173" s="8">
        <f t="shared" si="42"/>
        <v>0</v>
      </c>
      <c r="AH173" s="9">
        <v>0</v>
      </c>
      <c r="AI173" s="8">
        <v>0</v>
      </c>
      <c r="AJ173" s="8">
        <v>0</v>
      </c>
      <c r="AK173" s="8">
        <v>20.30919708029197</v>
      </c>
      <c r="AL173" s="8">
        <v>3229.1623357664239</v>
      </c>
      <c r="AM173" s="8">
        <f>AH173+AI173+AJ173+AK173+AL173</f>
        <v>3249.4715328467159</v>
      </c>
      <c r="AN173" s="8">
        <v>0</v>
      </c>
      <c r="AO173" s="8"/>
      <c r="AP173" s="20"/>
      <c r="AQ173" s="20"/>
      <c r="AR173" s="20"/>
      <c r="AS173" s="20"/>
      <c r="AT173" s="20"/>
      <c r="AU173" s="20"/>
      <c r="AV173" s="20"/>
      <c r="AW173" s="21"/>
      <c r="AX173" s="21"/>
      <c r="AZ173" s="21"/>
    </row>
    <row r="174" spans="1:52" x14ac:dyDescent="0.25">
      <c r="A174" s="1">
        <v>173</v>
      </c>
      <c r="B174" s="1" t="s">
        <v>5</v>
      </c>
      <c r="C174" s="1">
        <v>1600</v>
      </c>
      <c r="D174" s="1" t="s">
        <v>22</v>
      </c>
      <c r="E174" s="1">
        <v>1</v>
      </c>
      <c r="F174" s="1">
        <v>1</v>
      </c>
      <c r="G174" s="1">
        <v>0</v>
      </c>
      <c r="H174" s="1">
        <v>1</v>
      </c>
      <c r="I174" s="1">
        <v>0</v>
      </c>
      <c r="J174" s="1">
        <v>1</v>
      </c>
      <c r="K174" s="1">
        <v>1</v>
      </c>
      <c r="L174" s="1">
        <v>1</v>
      </c>
      <c r="M174" s="1">
        <v>4</v>
      </c>
      <c r="N174" s="1">
        <v>0</v>
      </c>
      <c r="O174" s="1">
        <v>1</v>
      </c>
      <c r="P174" s="1">
        <v>0</v>
      </c>
      <c r="Q174" s="1">
        <v>997.5</v>
      </c>
      <c r="R174" s="9">
        <f t="shared" si="28"/>
        <v>62.34375</v>
      </c>
      <c r="S174" s="1">
        <v>1</v>
      </c>
      <c r="T174" s="9">
        <v>515.50490196078431</v>
      </c>
      <c r="U174" s="7">
        <v>500.49019607843132</v>
      </c>
      <c r="V174" s="7">
        <v>140.13725490196077</v>
      </c>
      <c r="W174" s="7" t="s">
        <v>21</v>
      </c>
      <c r="X174" s="16">
        <v>1181.1023622047244</v>
      </c>
      <c r="Y174" s="16">
        <v>224.34198248031498</v>
      </c>
      <c r="Z174" s="16">
        <f t="shared" si="40"/>
        <v>1405.4443446850394</v>
      </c>
      <c r="AA174" s="1" t="s">
        <v>21</v>
      </c>
      <c r="AB174" s="12">
        <v>1.4999999999999999E-2</v>
      </c>
      <c r="AC174" s="9">
        <v>338.48661800486622</v>
      </c>
      <c r="AD174" s="9">
        <v>0</v>
      </c>
      <c r="AE174" s="9" t="s">
        <v>21</v>
      </c>
      <c r="AF174" s="8">
        <v>6.0374999999999996</v>
      </c>
      <c r="AG174" s="8" t="s">
        <v>21</v>
      </c>
      <c r="AH174" s="9">
        <v>0</v>
      </c>
      <c r="AI174" s="8" t="s">
        <v>21</v>
      </c>
      <c r="AJ174" s="8">
        <v>6.1308388686131394</v>
      </c>
      <c r="AK174" s="8">
        <v>0</v>
      </c>
      <c r="AL174" s="8">
        <v>507.72992700729935</v>
      </c>
      <c r="AM174" s="8" t="s">
        <v>21</v>
      </c>
      <c r="AN174" s="8">
        <v>0</v>
      </c>
      <c r="AO174" s="8"/>
      <c r="AP174" s="20"/>
      <c r="AQ174" s="20"/>
      <c r="AR174" s="20"/>
      <c r="AS174" s="20"/>
      <c r="AT174" s="20"/>
      <c r="AU174" s="20"/>
      <c r="AV174" s="20"/>
      <c r="AW174" s="21"/>
      <c r="AX174" s="21"/>
      <c r="AZ174" s="21"/>
    </row>
    <row r="175" spans="1:52" x14ac:dyDescent="0.25">
      <c r="A175" s="1">
        <v>174</v>
      </c>
      <c r="B175" s="1" t="s">
        <v>12</v>
      </c>
      <c r="C175" s="1">
        <v>350</v>
      </c>
      <c r="D175" s="1" t="s">
        <v>15</v>
      </c>
      <c r="E175" s="1">
        <v>1</v>
      </c>
      <c r="F175" s="1">
        <v>1</v>
      </c>
      <c r="G175" s="1">
        <v>1</v>
      </c>
      <c r="H175" s="1">
        <v>1</v>
      </c>
      <c r="I175" s="1">
        <v>1</v>
      </c>
      <c r="J175" s="1">
        <v>1</v>
      </c>
      <c r="K175" s="1">
        <v>0</v>
      </c>
      <c r="L175" s="1">
        <v>1</v>
      </c>
      <c r="M175" s="1">
        <v>5</v>
      </c>
      <c r="N175" s="1">
        <v>0</v>
      </c>
      <c r="O175" s="1">
        <v>1</v>
      </c>
      <c r="P175" s="1">
        <v>0</v>
      </c>
      <c r="Q175" s="1">
        <v>350</v>
      </c>
      <c r="R175" s="9">
        <f t="shared" si="28"/>
        <v>100</v>
      </c>
      <c r="S175" s="1" t="s">
        <v>21</v>
      </c>
      <c r="T175" s="9">
        <v>228.79551820728287</v>
      </c>
      <c r="U175" s="7">
        <v>228.7955182072829</v>
      </c>
      <c r="V175" s="7" t="s">
        <v>21</v>
      </c>
      <c r="W175" s="7" t="s">
        <v>21</v>
      </c>
      <c r="X175" s="16">
        <v>1181.1023622047244</v>
      </c>
      <c r="Y175" s="16">
        <v>352.23961754780657</v>
      </c>
      <c r="Z175" s="16">
        <f t="shared" si="40"/>
        <v>1533.341979752531</v>
      </c>
      <c r="AA175" s="1" t="s">
        <v>21</v>
      </c>
      <c r="AB175" s="12">
        <v>1.7142857142857144E-2</v>
      </c>
      <c r="AC175" s="9">
        <v>243.71036496350365</v>
      </c>
      <c r="AD175" s="8">
        <v>2.9860799999999998</v>
      </c>
      <c r="AE175" s="14">
        <v>0.89039999999999997</v>
      </c>
      <c r="AF175" s="8">
        <v>0</v>
      </c>
      <c r="AG175" s="8">
        <f t="shared" ref="AG175:AG184" si="43">AD175+AE175+AF175</f>
        <v>3.8764799999999999</v>
      </c>
      <c r="AH175" s="8">
        <v>50.212676571428567</v>
      </c>
      <c r="AI175" s="8">
        <v>2.5202834645669294</v>
      </c>
      <c r="AJ175" s="8">
        <v>0</v>
      </c>
      <c r="AK175" s="8">
        <v>0</v>
      </c>
      <c r="AL175" s="8">
        <v>94.814937226277394</v>
      </c>
      <c r="AM175" s="8">
        <f>AH175+AI175+AJ175+AK175+AL175</f>
        <v>147.5478972622729</v>
      </c>
      <c r="AN175" s="8">
        <v>69.631532846715331</v>
      </c>
      <c r="AO175" s="8"/>
      <c r="AP175" s="20"/>
      <c r="AQ175" s="20"/>
      <c r="AR175" s="20"/>
      <c r="AS175" s="20"/>
      <c r="AT175" s="20"/>
      <c r="AU175" s="20"/>
      <c r="AV175" s="20"/>
      <c r="AW175" s="21"/>
      <c r="AX175" s="21"/>
      <c r="AZ175" s="21"/>
    </row>
    <row r="176" spans="1:52" x14ac:dyDescent="0.25">
      <c r="A176" s="1">
        <v>175</v>
      </c>
      <c r="B176" s="1" t="s">
        <v>11</v>
      </c>
      <c r="C176" s="1">
        <v>12000</v>
      </c>
      <c r="D176" s="1" t="s">
        <v>10</v>
      </c>
      <c r="E176" s="1">
        <v>1</v>
      </c>
      <c r="F176" s="1">
        <v>1</v>
      </c>
      <c r="G176" s="1">
        <v>1</v>
      </c>
      <c r="H176" s="1">
        <v>1</v>
      </c>
      <c r="I176" s="1">
        <v>1</v>
      </c>
      <c r="J176" s="1">
        <v>0</v>
      </c>
      <c r="K176" s="1">
        <v>0</v>
      </c>
      <c r="L176" s="1">
        <v>1</v>
      </c>
      <c r="M176" s="1">
        <v>4</v>
      </c>
      <c r="N176" s="1">
        <v>0</v>
      </c>
      <c r="O176" s="1">
        <v>1</v>
      </c>
      <c r="P176" s="1">
        <v>0</v>
      </c>
      <c r="Q176" s="1">
        <v>12000</v>
      </c>
      <c r="R176" s="9">
        <f t="shared" si="28"/>
        <v>100</v>
      </c>
      <c r="S176" s="1" t="s">
        <v>21</v>
      </c>
      <c r="T176" s="7" t="s">
        <v>21</v>
      </c>
      <c r="U176" s="7" t="s">
        <v>21</v>
      </c>
      <c r="V176" s="7" t="s">
        <v>21</v>
      </c>
      <c r="W176" s="7" t="s">
        <v>21</v>
      </c>
      <c r="X176" s="16">
        <v>393.70078740157481</v>
      </c>
      <c r="Y176" s="16">
        <v>256.64186535433072</v>
      </c>
      <c r="Z176" s="16">
        <f t="shared" si="40"/>
        <v>650.34265275590553</v>
      </c>
      <c r="AA176" s="1" t="s">
        <v>21</v>
      </c>
      <c r="AB176" s="12">
        <v>1E-3</v>
      </c>
      <c r="AC176" s="9">
        <v>338.48661800486622</v>
      </c>
      <c r="AD176" s="8">
        <v>0.27957142499999998</v>
      </c>
      <c r="AE176" s="13">
        <v>0</v>
      </c>
      <c r="AF176" s="8">
        <v>0</v>
      </c>
      <c r="AG176" s="8">
        <f t="shared" si="43"/>
        <v>0.27957142499999998</v>
      </c>
      <c r="AH176" s="8">
        <v>9.6158970000000004</v>
      </c>
      <c r="AI176" s="8">
        <v>0</v>
      </c>
      <c r="AJ176" s="8">
        <v>0</v>
      </c>
      <c r="AK176" s="8">
        <v>0</v>
      </c>
      <c r="AL176" s="8">
        <v>86.35470598540148</v>
      </c>
      <c r="AM176" s="8">
        <f>AH176+AI176+AJ176+AK176+AL176</f>
        <v>95.970602985401484</v>
      </c>
      <c r="AN176" s="1" t="s">
        <v>21</v>
      </c>
      <c r="AP176" s="20"/>
      <c r="AQ176" s="20"/>
      <c r="AR176" s="20"/>
      <c r="AS176" s="20"/>
      <c r="AT176" s="20"/>
      <c r="AU176" s="20"/>
      <c r="AV176" s="20"/>
      <c r="AW176" s="21"/>
      <c r="AX176" s="21"/>
      <c r="AZ176" s="21"/>
    </row>
    <row r="177" spans="1:52" x14ac:dyDescent="0.25">
      <c r="A177" s="1">
        <v>176</v>
      </c>
      <c r="B177" s="1" t="s">
        <v>13</v>
      </c>
      <c r="C177" s="1">
        <v>2300</v>
      </c>
      <c r="D177" s="1" t="s">
        <v>14</v>
      </c>
      <c r="E177" s="1">
        <v>1</v>
      </c>
      <c r="F177" s="1">
        <v>1</v>
      </c>
      <c r="G177" s="1">
        <v>0</v>
      </c>
      <c r="H177" s="1">
        <v>0</v>
      </c>
      <c r="I177" s="1">
        <v>0</v>
      </c>
      <c r="J177" s="1">
        <v>0</v>
      </c>
      <c r="K177" s="1">
        <v>1</v>
      </c>
      <c r="L177" s="1">
        <v>1</v>
      </c>
      <c r="M177" s="1">
        <v>2</v>
      </c>
      <c r="N177" s="1">
        <v>1</v>
      </c>
      <c r="O177" s="1">
        <v>0</v>
      </c>
      <c r="P177" s="1">
        <v>0</v>
      </c>
      <c r="Q177" s="1">
        <v>0</v>
      </c>
      <c r="R177" s="9">
        <f t="shared" si="28"/>
        <v>0</v>
      </c>
      <c r="S177" s="1">
        <v>0</v>
      </c>
      <c r="T177" s="9">
        <v>83.560102301790266</v>
      </c>
      <c r="U177" s="7">
        <v>83.56010230179028</v>
      </c>
      <c r="V177" s="7" t="s">
        <v>21</v>
      </c>
      <c r="W177" s="7" t="s">
        <v>21</v>
      </c>
      <c r="X177" s="16">
        <v>472.44094488188978</v>
      </c>
      <c r="Y177" s="16">
        <v>201.69024998288256</v>
      </c>
      <c r="Z177" s="16">
        <f t="shared" si="40"/>
        <v>674.1311948647724</v>
      </c>
      <c r="AA177" s="1" t="s">
        <v>21</v>
      </c>
      <c r="AB177" s="12">
        <v>2.1739130434782609E-3</v>
      </c>
      <c r="AC177" s="9">
        <v>227.46300729927009</v>
      </c>
      <c r="AD177" s="9">
        <v>0</v>
      </c>
      <c r="AE177" s="13">
        <v>0</v>
      </c>
      <c r="AF177" s="8">
        <v>0.95791304347826101</v>
      </c>
      <c r="AG177" s="8">
        <f t="shared" si="43"/>
        <v>0.95791304347826101</v>
      </c>
      <c r="AH177" s="9">
        <v>0</v>
      </c>
      <c r="AI177" s="8">
        <v>0</v>
      </c>
      <c r="AJ177" s="8">
        <v>0</v>
      </c>
      <c r="AK177" s="8" t="s">
        <v>21</v>
      </c>
      <c r="AL177" s="8">
        <v>0</v>
      </c>
      <c r="AM177" s="8" t="s">
        <v>21</v>
      </c>
      <c r="AN177" s="8">
        <v>0</v>
      </c>
      <c r="AO177" s="8"/>
      <c r="AP177" s="20"/>
      <c r="AQ177" s="20"/>
      <c r="AR177" s="20"/>
      <c r="AS177" s="20"/>
      <c r="AT177" s="20"/>
      <c r="AU177" s="20"/>
      <c r="AV177" s="20"/>
      <c r="AW177" s="21"/>
      <c r="AX177" s="21"/>
      <c r="AZ177" s="21"/>
    </row>
    <row r="178" spans="1:52" x14ac:dyDescent="0.25">
      <c r="A178" s="1">
        <v>177</v>
      </c>
      <c r="B178" s="1" t="s">
        <v>16</v>
      </c>
      <c r="C178" s="1">
        <v>7200</v>
      </c>
      <c r="D178" s="1" t="s">
        <v>22</v>
      </c>
      <c r="E178" s="1">
        <v>0</v>
      </c>
      <c r="F178" s="1">
        <v>1</v>
      </c>
      <c r="G178" s="1">
        <v>1</v>
      </c>
      <c r="H178" s="1">
        <v>0</v>
      </c>
      <c r="I178" s="1">
        <v>1</v>
      </c>
      <c r="J178" s="1">
        <v>1</v>
      </c>
      <c r="K178" s="1">
        <v>1</v>
      </c>
      <c r="L178" s="1">
        <v>1</v>
      </c>
      <c r="M178" s="1">
        <v>5</v>
      </c>
      <c r="N178" s="1">
        <v>1</v>
      </c>
      <c r="O178" s="1">
        <v>0</v>
      </c>
      <c r="P178" s="1">
        <v>0</v>
      </c>
      <c r="Q178" s="1">
        <v>0</v>
      </c>
      <c r="R178" s="9">
        <f t="shared" si="28"/>
        <v>0</v>
      </c>
      <c r="S178" s="1">
        <v>1</v>
      </c>
      <c r="T178" s="9">
        <v>177.95206971677558</v>
      </c>
      <c r="U178" s="7">
        <v>177.95206971677558</v>
      </c>
      <c r="V178" s="7" t="s">
        <v>21</v>
      </c>
      <c r="W178" s="7" t="s">
        <v>21</v>
      </c>
      <c r="X178" s="16" t="s">
        <v>21</v>
      </c>
      <c r="Y178" s="16" t="s">
        <v>21</v>
      </c>
      <c r="Z178" s="16" t="s">
        <v>21</v>
      </c>
      <c r="AA178" s="18" t="s">
        <v>21</v>
      </c>
      <c r="AB178" s="12">
        <v>1.5277777777777777E-2</v>
      </c>
      <c r="AC178" s="9">
        <v>307.71510727715105</v>
      </c>
      <c r="AD178" s="8">
        <v>2.6048096666666662</v>
      </c>
      <c r="AE178" s="14">
        <v>5.451493833333334</v>
      </c>
      <c r="AF178" s="8">
        <v>1.8303645833333333</v>
      </c>
      <c r="AG178" s="8">
        <f t="shared" si="43"/>
        <v>9.8866680833333334</v>
      </c>
      <c r="AH178" s="8">
        <v>64.436885000000004</v>
      </c>
      <c r="AI178" s="8">
        <v>16.84482792650919</v>
      </c>
      <c r="AJ178" s="8">
        <v>14.551020147148677</v>
      </c>
      <c r="AK178" s="8">
        <v>16.924330900243312</v>
      </c>
      <c r="AL178" s="8">
        <v>0</v>
      </c>
      <c r="AM178" s="8">
        <f>AH178+AI178+AJ178+AK178+AL178</f>
        <v>112.75706397390118</v>
      </c>
      <c r="AN178" s="8">
        <v>112.82887266828874</v>
      </c>
      <c r="AO178" s="8"/>
      <c r="AP178" s="20"/>
      <c r="AQ178" s="20"/>
      <c r="AR178" s="20"/>
      <c r="AS178" s="20"/>
      <c r="AT178" s="20"/>
      <c r="AU178" s="20"/>
      <c r="AV178" s="20"/>
      <c r="AW178" s="21"/>
      <c r="AX178" s="21"/>
      <c r="AZ178" s="22"/>
    </row>
    <row r="179" spans="1:52" x14ac:dyDescent="0.25">
      <c r="A179" s="1">
        <v>178</v>
      </c>
      <c r="B179" s="1" t="s">
        <v>12</v>
      </c>
      <c r="C179" s="1">
        <v>300</v>
      </c>
      <c r="D179" s="1" t="s">
        <v>15</v>
      </c>
      <c r="E179" s="1">
        <v>1</v>
      </c>
      <c r="F179" s="1">
        <v>1</v>
      </c>
      <c r="G179" s="1">
        <v>0</v>
      </c>
      <c r="H179" s="1">
        <v>1</v>
      </c>
      <c r="I179" s="1">
        <v>0</v>
      </c>
      <c r="J179" s="1">
        <v>0</v>
      </c>
      <c r="K179" s="1">
        <v>0</v>
      </c>
      <c r="L179" s="1">
        <v>1</v>
      </c>
      <c r="M179" s="1">
        <v>2</v>
      </c>
      <c r="N179" s="1">
        <v>0</v>
      </c>
      <c r="O179" s="1">
        <v>1</v>
      </c>
      <c r="P179" s="1">
        <v>0</v>
      </c>
      <c r="Q179" s="1">
        <v>250</v>
      </c>
      <c r="R179" s="9">
        <f t="shared" si="28"/>
        <v>83.333333333333343</v>
      </c>
      <c r="S179" s="1" t="s">
        <v>21</v>
      </c>
      <c r="T179" s="9">
        <v>1067.7124183006533</v>
      </c>
      <c r="U179" s="7">
        <v>800.78431372549016</v>
      </c>
      <c r="V179" s="7" t="s">
        <v>21</v>
      </c>
      <c r="W179" s="7" t="s">
        <v>21</v>
      </c>
      <c r="X179" s="16">
        <v>787.40157480314963</v>
      </c>
      <c r="Y179" s="16">
        <v>3461.1892913385832</v>
      </c>
      <c r="Z179" s="16">
        <f t="shared" ref="Z179:Z190" si="44">X179+Y179</f>
        <v>4248.5908661417325</v>
      </c>
      <c r="AA179" s="1" t="s">
        <v>21</v>
      </c>
      <c r="AB179" s="12">
        <v>6.6666666666666671E-3</v>
      </c>
      <c r="AC179" s="9">
        <v>1624.7357664233577</v>
      </c>
      <c r="AD179" s="9">
        <v>0</v>
      </c>
      <c r="AE179" s="13">
        <v>0</v>
      </c>
      <c r="AF179" s="8">
        <v>0</v>
      </c>
      <c r="AG179" s="8">
        <f t="shared" si="43"/>
        <v>0</v>
      </c>
      <c r="AH179" s="9">
        <v>0</v>
      </c>
      <c r="AI179" s="8">
        <v>0</v>
      </c>
      <c r="AJ179" s="8">
        <v>0</v>
      </c>
      <c r="AK179" s="8">
        <v>0</v>
      </c>
      <c r="AL179" s="8">
        <v>812.36788321167887</v>
      </c>
      <c r="AM179" s="8">
        <f>AH179+AI179+AJ179+AK179+AL179</f>
        <v>812.36788321167887</v>
      </c>
      <c r="AN179" s="8">
        <v>0</v>
      </c>
      <c r="AO179" s="8"/>
      <c r="AP179" s="20"/>
      <c r="AQ179" s="20"/>
      <c r="AR179" s="20"/>
      <c r="AS179" s="20"/>
      <c r="AT179" s="20"/>
      <c r="AU179" s="20"/>
      <c r="AV179" s="20"/>
      <c r="AW179" s="21"/>
      <c r="AX179" s="21"/>
      <c r="AZ179" s="21"/>
    </row>
    <row r="180" spans="1:52" x14ac:dyDescent="0.25">
      <c r="A180" s="1">
        <v>179</v>
      </c>
      <c r="B180" s="1" t="s">
        <v>11</v>
      </c>
      <c r="C180" s="1">
        <v>13400</v>
      </c>
      <c r="D180" s="1" t="s">
        <v>10</v>
      </c>
      <c r="E180" s="1">
        <v>1</v>
      </c>
      <c r="F180" s="1">
        <v>1</v>
      </c>
      <c r="G180" s="1">
        <v>1</v>
      </c>
      <c r="H180" s="1">
        <v>1</v>
      </c>
      <c r="I180" s="1">
        <v>1</v>
      </c>
      <c r="J180" s="1">
        <v>1</v>
      </c>
      <c r="K180" s="1">
        <v>0</v>
      </c>
      <c r="L180" s="1">
        <v>1</v>
      </c>
      <c r="M180" s="1">
        <v>5</v>
      </c>
      <c r="N180" s="1">
        <v>0</v>
      </c>
      <c r="O180" s="1">
        <v>0</v>
      </c>
      <c r="P180" s="1">
        <v>1</v>
      </c>
      <c r="Q180" s="1">
        <v>2680</v>
      </c>
      <c r="R180" s="9">
        <f t="shared" si="28"/>
        <v>20</v>
      </c>
      <c r="S180" s="1">
        <v>0</v>
      </c>
      <c r="T180" s="9">
        <v>29.880011706175004</v>
      </c>
      <c r="U180" s="7">
        <v>7.4700029265437502</v>
      </c>
      <c r="V180" s="7" t="s">
        <v>21</v>
      </c>
      <c r="W180" s="7" t="s">
        <v>21</v>
      </c>
      <c r="X180" s="16">
        <v>235.04524620989542</v>
      </c>
      <c r="Y180" s="16">
        <v>24.663982994476438</v>
      </c>
      <c r="Z180" s="16">
        <f t="shared" si="44"/>
        <v>259.70922920437187</v>
      </c>
      <c r="AA180" s="1" t="s">
        <v>21</v>
      </c>
      <c r="AB180" s="12">
        <v>1.1194029850746269E-3</v>
      </c>
      <c r="AC180" s="9">
        <v>225.65774533657745</v>
      </c>
      <c r="AD180" s="8">
        <v>9.1674089552238811E-2</v>
      </c>
      <c r="AE180" s="14">
        <v>0.7402437313432837</v>
      </c>
      <c r="AF180" s="8">
        <v>0</v>
      </c>
      <c r="AG180" s="8">
        <f t="shared" si="43"/>
        <v>0.83191782089552246</v>
      </c>
      <c r="AH180" s="8">
        <v>1.3367587164179104</v>
      </c>
      <c r="AI180" s="8">
        <v>2.7365764484663297</v>
      </c>
      <c r="AJ180" s="8">
        <v>0</v>
      </c>
      <c r="AK180" s="8">
        <v>0.61109464647565104</v>
      </c>
      <c r="AL180" s="8">
        <v>3.0312234448196977</v>
      </c>
      <c r="AM180" s="8">
        <f>AH180+AI180+AJ180+AK180+AL180</f>
        <v>7.7156532561795892</v>
      </c>
      <c r="AN180" s="1" t="s">
        <v>21</v>
      </c>
      <c r="AP180" s="20"/>
      <c r="AQ180" s="20"/>
      <c r="AR180" s="20"/>
      <c r="AS180" s="20"/>
      <c r="AT180" s="20"/>
      <c r="AU180" s="20"/>
      <c r="AV180" s="20"/>
      <c r="AW180" s="21"/>
      <c r="AX180" s="21"/>
      <c r="AZ180" s="21"/>
    </row>
    <row r="181" spans="1:52" x14ac:dyDescent="0.25">
      <c r="A181" s="1">
        <v>180</v>
      </c>
      <c r="B181" s="1" t="s">
        <v>11</v>
      </c>
      <c r="C181" s="1">
        <v>2000</v>
      </c>
      <c r="D181" s="1" t="s">
        <v>10</v>
      </c>
      <c r="E181" s="1">
        <v>0</v>
      </c>
      <c r="F181" s="1">
        <v>1</v>
      </c>
      <c r="G181" s="1">
        <v>0</v>
      </c>
      <c r="H181" s="1">
        <v>1</v>
      </c>
      <c r="I181" s="1">
        <v>0</v>
      </c>
      <c r="J181" s="1">
        <v>0</v>
      </c>
      <c r="K181" s="1">
        <v>0</v>
      </c>
      <c r="L181" s="1">
        <v>1</v>
      </c>
      <c r="M181" s="1">
        <v>2</v>
      </c>
      <c r="N181" s="1">
        <v>0</v>
      </c>
      <c r="O181" s="1">
        <v>0</v>
      </c>
      <c r="P181" s="1">
        <v>1</v>
      </c>
      <c r="Q181" s="1" t="s">
        <v>21</v>
      </c>
      <c r="R181" s="9" t="s">
        <v>21</v>
      </c>
      <c r="S181" s="1" t="s">
        <v>21</v>
      </c>
      <c r="T181" s="7" t="s">
        <v>21</v>
      </c>
      <c r="U181" s="7" t="s">
        <v>21</v>
      </c>
      <c r="V181" s="7" t="s">
        <v>21</v>
      </c>
      <c r="W181" s="7" t="s">
        <v>21</v>
      </c>
      <c r="X181" s="16">
        <v>393.70078740157481</v>
      </c>
      <c r="Y181" s="16">
        <v>231.80832224409454</v>
      </c>
      <c r="Z181" s="16">
        <f t="shared" si="44"/>
        <v>625.50910964566935</v>
      </c>
      <c r="AA181" s="18" t="s">
        <v>21</v>
      </c>
      <c r="AB181" s="12">
        <v>3.0000000000000001E-3</v>
      </c>
      <c r="AC181" s="9">
        <v>203.09197080291972</v>
      </c>
      <c r="AD181" s="9">
        <v>0</v>
      </c>
      <c r="AE181" s="13">
        <v>0</v>
      </c>
      <c r="AF181" s="8">
        <v>0</v>
      </c>
      <c r="AG181" s="8">
        <f t="shared" si="43"/>
        <v>0</v>
      </c>
      <c r="AH181" s="9">
        <v>0</v>
      </c>
      <c r="AI181" s="8">
        <v>0</v>
      </c>
      <c r="AJ181" s="8">
        <v>0</v>
      </c>
      <c r="AK181" s="8">
        <v>2.0309197080291974</v>
      </c>
      <c r="AL181" s="8">
        <v>40.618394160583939</v>
      </c>
      <c r="AM181" s="8">
        <f>AH181+AI181+AJ181+AK181+AL181</f>
        <v>42.649313868613135</v>
      </c>
      <c r="AN181" s="8">
        <v>0</v>
      </c>
      <c r="AO181" s="8"/>
      <c r="AP181" s="20"/>
      <c r="AQ181" s="20"/>
      <c r="AR181" s="20"/>
      <c r="AS181" s="20"/>
      <c r="AT181" s="20"/>
      <c r="AU181" s="20"/>
      <c r="AV181" s="20"/>
      <c r="AW181" s="22"/>
      <c r="AX181" s="22"/>
      <c r="AZ181" s="21"/>
    </row>
    <row r="182" spans="1:52" x14ac:dyDescent="0.25">
      <c r="A182" s="1">
        <v>181</v>
      </c>
      <c r="B182" s="1" t="s">
        <v>12</v>
      </c>
      <c r="C182" s="1">
        <v>200</v>
      </c>
      <c r="D182" s="1" t="s">
        <v>15</v>
      </c>
      <c r="E182" s="1">
        <v>0</v>
      </c>
      <c r="F182" s="1">
        <v>1</v>
      </c>
      <c r="G182" s="1">
        <v>0</v>
      </c>
      <c r="H182" s="1">
        <v>1</v>
      </c>
      <c r="I182" s="1">
        <v>0</v>
      </c>
      <c r="J182" s="1">
        <v>0</v>
      </c>
      <c r="K182" s="1">
        <v>0</v>
      </c>
      <c r="L182" s="1">
        <v>1</v>
      </c>
      <c r="M182" s="1">
        <v>2</v>
      </c>
      <c r="N182" s="1">
        <v>0</v>
      </c>
      <c r="O182" s="1">
        <v>1</v>
      </c>
      <c r="P182" s="1">
        <v>0</v>
      </c>
      <c r="Q182" s="1">
        <v>200</v>
      </c>
      <c r="R182" s="9">
        <f t="shared" si="28"/>
        <v>100</v>
      </c>
      <c r="S182" s="1">
        <v>1</v>
      </c>
      <c r="T182" s="7" t="s">
        <v>21</v>
      </c>
      <c r="U182" s="7" t="s">
        <v>21</v>
      </c>
      <c r="V182" s="7" t="s">
        <v>21</v>
      </c>
      <c r="W182" s="7" t="s">
        <v>21</v>
      </c>
      <c r="X182" s="16">
        <v>984.25196850393706</v>
      </c>
      <c r="Y182" s="16">
        <v>1486.9672440944885</v>
      </c>
      <c r="Z182" s="16">
        <f t="shared" si="44"/>
        <v>2471.2192125984257</v>
      </c>
      <c r="AA182" s="18" t="s">
        <v>21</v>
      </c>
      <c r="AB182" s="12">
        <v>2.5000000000000001E-2</v>
      </c>
      <c r="AC182" s="9" t="s">
        <v>21</v>
      </c>
      <c r="AD182" s="9">
        <v>0</v>
      </c>
      <c r="AE182" s="13">
        <v>0</v>
      </c>
      <c r="AF182" s="8">
        <v>0</v>
      </c>
      <c r="AG182" s="8">
        <f t="shared" si="43"/>
        <v>0</v>
      </c>
      <c r="AH182" s="9">
        <v>0</v>
      </c>
      <c r="AI182" s="8">
        <v>0</v>
      </c>
      <c r="AJ182" s="8">
        <v>0</v>
      </c>
      <c r="AK182" s="8">
        <v>0</v>
      </c>
      <c r="AL182" s="8" t="s">
        <v>21</v>
      </c>
      <c r="AM182" s="8" t="s">
        <v>21</v>
      </c>
      <c r="AN182" s="8">
        <v>0</v>
      </c>
      <c r="AO182" s="8"/>
      <c r="AP182" s="20"/>
      <c r="AQ182" s="20"/>
      <c r="AR182" s="20"/>
      <c r="AS182" s="20"/>
      <c r="AT182" s="20"/>
      <c r="AU182" s="20"/>
      <c r="AV182" s="20"/>
      <c r="AW182" s="21"/>
      <c r="AX182" s="21"/>
      <c r="AZ182" s="21"/>
    </row>
    <row r="183" spans="1:52" x14ac:dyDescent="0.25">
      <c r="A183" s="1">
        <v>182</v>
      </c>
      <c r="B183" s="1" t="s">
        <v>16</v>
      </c>
      <c r="C183" s="1">
        <v>1387</v>
      </c>
      <c r="D183" s="1" t="s">
        <v>22</v>
      </c>
      <c r="E183" s="1">
        <v>0</v>
      </c>
      <c r="F183" s="1">
        <v>1</v>
      </c>
      <c r="G183" s="1">
        <v>0</v>
      </c>
      <c r="H183" s="1">
        <v>1</v>
      </c>
      <c r="I183" s="1">
        <v>1</v>
      </c>
      <c r="J183" s="1">
        <v>1</v>
      </c>
      <c r="K183" s="1">
        <v>0</v>
      </c>
      <c r="L183" s="1">
        <v>1</v>
      </c>
      <c r="M183" s="1">
        <v>4</v>
      </c>
      <c r="N183" s="1">
        <v>0</v>
      </c>
      <c r="O183" s="1">
        <v>1</v>
      </c>
      <c r="P183" s="1">
        <v>0</v>
      </c>
      <c r="Q183" s="1" t="s">
        <v>21</v>
      </c>
      <c r="R183" s="9" t="s">
        <v>21</v>
      </c>
      <c r="S183" s="1" t="s">
        <v>21</v>
      </c>
      <c r="T183" s="9">
        <v>69.281988209847739</v>
      </c>
      <c r="U183" s="9">
        <v>69.281988209847739</v>
      </c>
      <c r="V183" s="7" t="s">
        <v>21</v>
      </c>
      <c r="W183" s="7" t="s">
        <v>21</v>
      </c>
      <c r="X183" s="16">
        <v>1181.1023622047244</v>
      </c>
      <c r="Y183" s="16">
        <v>2283.8516812471257</v>
      </c>
      <c r="Z183" s="16">
        <f t="shared" si="44"/>
        <v>3464.9540434518503</v>
      </c>
      <c r="AA183" s="18" t="s">
        <v>21</v>
      </c>
      <c r="AB183" s="12">
        <v>5.7678442682047582E-3</v>
      </c>
      <c r="AC183" s="9">
        <v>253.86496350364965</v>
      </c>
      <c r="AD183" s="8">
        <v>1.5875999999999997</v>
      </c>
      <c r="AE183" s="14">
        <v>6.2856467195385735</v>
      </c>
      <c r="AF183" s="8">
        <v>0</v>
      </c>
      <c r="AG183" s="8">
        <f t="shared" si="43"/>
        <v>7.8732467195385727</v>
      </c>
      <c r="AH183" s="8">
        <v>30.125093294881044</v>
      </c>
      <c r="AI183" s="8">
        <v>18.019330226115393</v>
      </c>
      <c r="AJ183" s="8">
        <v>12.768291170882915</v>
      </c>
      <c r="AK183" s="8">
        <v>0</v>
      </c>
      <c r="AL183" s="8">
        <v>26.356564343565651</v>
      </c>
      <c r="AM183" s="8">
        <f>AH183+AI183+AJ183+AK183+AL183</f>
        <v>87.26927903544501</v>
      </c>
      <c r="AN183" s="8">
        <v>0</v>
      </c>
      <c r="AO183" s="8"/>
      <c r="AP183" s="20"/>
      <c r="AQ183" s="20"/>
      <c r="AR183" s="20"/>
      <c r="AS183" s="20"/>
      <c r="AT183" s="20"/>
      <c r="AU183" s="20"/>
      <c r="AV183" s="20"/>
      <c r="AW183" s="21"/>
      <c r="AX183" s="21"/>
      <c r="AZ183" s="21"/>
    </row>
    <row r="184" spans="1:52" x14ac:dyDescent="0.25">
      <c r="A184" s="1">
        <v>183</v>
      </c>
      <c r="B184" s="1" t="s">
        <v>16</v>
      </c>
      <c r="C184" s="1">
        <v>250</v>
      </c>
      <c r="D184" s="1" t="s">
        <v>18</v>
      </c>
      <c r="E184" s="1">
        <v>0</v>
      </c>
      <c r="F184" s="1">
        <v>1</v>
      </c>
      <c r="G184" s="1">
        <v>1</v>
      </c>
      <c r="H184" s="1">
        <v>1</v>
      </c>
      <c r="I184" s="1">
        <v>1</v>
      </c>
      <c r="J184" s="1">
        <v>0</v>
      </c>
      <c r="K184" s="1">
        <v>1</v>
      </c>
      <c r="L184" s="1">
        <v>1</v>
      </c>
      <c r="M184" s="1">
        <v>5</v>
      </c>
      <c r="N184" s="1">
        <v>0</v>
      </c>
      <c r="O184" s="1">
        <v>1</v>
      </c>
      <c r="P184" s="1">
        <v>0</v>
      </c>
      <c r="Q184" s="1">
        <v>60</v>
      </c>
      <c r="R184" s="9">
        <f t="shared" si="28"/>
        <v>24</v>
      </c>
      <c r="S184" s="1">
        <v>1</v>
      </c>
      <c r="T184" s="9">
        <v>1025.0039215686274</v>
      </c>
      <c r="U184" s="7">
        <v>1025.0039215686272</v>
      </c>
      <c r="V184" s="7" t="s">
        <v>21</v>
      </c>
      <c r="W184" s="7" t="s">
        <v>21</v>
      </c>
      <c r="X184" s="16">
        <v>3149.6062992125985</v>
      </c>
      <c r="Y184" s="16">
        <v>1076.1610393700789</v>
      </c>
      <c r="Z184" s="16">
        <f t="shared" si="44"/>
        <v>4225.7673385826774</v>
      </c>
      <c r="AA184" s="18" t="s">
        <v>21</v>
      </c>
      <c r="AB184" s="12">
        <v>8.0000000000000002E-3</v>
      </c>
      <c r="AC184" s="9">
        <v>203.09197080291972</v>
      </c>
      <c r="AD184" s="8">
        <v>2.3830127999999999</v>
      </c>
      <c r="AE184" s="13">
        <v>0</v>
      </c>
      <c r="AF184" s="8">
        <v>4.5922499999999999</v>
      </c>
      <c r="AG184" s="8">
        <f t="shared" si="43"/>
        <v>6.9752627999999994</v>
      </c>
      <c r="AH184" s="8">
        <v>56.031782400000004</v>
      </c>
      <c r="AI184" s="8">
        <v>0</v>
      </c>
      <c r="AJ184" s="8">
        <v>5.4071206306569355</v>
      </c>
      <c r="AK184" s="8">
        <v>64.989430656934317</v>
      </c>
      <c r="AL184" s="8">
        <v>0</v>
      </c>
      <c r="AM184" s="8">
        <f>AH184+AI184+AJ184+AK184+AL184</f>
        <v>126.42833368759125</v>
      </c>
      <c r="AN184" s="8">
        <v>921.30804108613154</v>
      </c>
      <c r="AO184" s="8"/>
      <c r="AP184" s="20"/>
      <c r="AQ184" s="20"/>
      <c r="AR184" s="20"/>
      <c r="AS184" s="20"/>
      <c r="AT184" s="20"/>
      <c r="AU184" s="20"/>
      <c r="AV184" s="20"/>
      <c r="AW184" s="21"/>
      <c r="AX184" s="21"/>
      <c r="AZ184" s="21"/>
    </row>
    <row r="185" spans="1:52" x14ac:dyDescent="0.25">
      <c r="A185" s="1">
        <v>184</v>
      </c>
      <c r="B185" s="1" t="s">
        <v>11</v>
      </c>
      <c r="C185" s="1">
        <v>5000</v>
      </c>
      <c r="D185" s="1" t="s">
        <v>10</v>
      </c>
      <c r="E185" s="1">
        <v>1</v>
      </c>
      <c r="F185" s="1">
        <v>1</v>
      </c>
      <c r="G185" s="1">
        <v>1</v>
      </c>
      <c r="H185" s="1">
        <v>0</v>
      </c>
      <c r="I185" s="1">
        <v>1</v>
      </c>
      <c r="J185" s="1">
        <v>1</v>
      </c>
      <c r="K185" s="1">
        <v>1</v>
      </c>
      <c r="L185" s="1">
        <v>1</v>
      </c>
      <c r="M185" s="1">
        <v>5</v>
      </c>
      <c r="N185" s="1">
        <v>1</v>
      </c>
      <c r="O185" s="1">
        <v>0</v>
      </c>
      <c r="P185" s="1">
        <v>0</v>
      </c>
      <c r="Q185" s="1">
        <v>0</v>
      </c>
      <c r="R185" s="9">
        <f t="shared" si="28"/>
        <v>0</v>
      </c>
      <c r="S185" s="1">
        <v>1</v>
      </c>
      <c r="T185" s="9">
        <v>40.03921568627451</v>
      </c>
      <c r="U185" s="7">
        <v>28.828235294117647</v>
      </c>
      <c r="V185" s="7" t="s">
        <v>21</v>
      </c>
      <c r="W185" s="7" t="s">
        <v>21</v>
      </c>
      <c r="X185" s="16">
        <v>551.1811023622048</v>
      </c>
      <c r="Y185" s="16">
        <v>37.766447716535438</v>
      </c>
      <c r="Z185" s="16">
        <f t="shared" si="44"/>
        <v>588.94755007874028</v>
      </c>
      <c r="AA185" s="1" t="s">
        <v>21</v>
      </c>
      <c r="AB185" s="12">
        <v>1.6000000000000001E-3</v>
      </c>
      <c r="AC185" s="9" t="s">
        <v>21</v>
      </c>
      <c r="AD185" s="9" t="s">
        <v>21</v>
      </c>
      <c r="AE185" s="9" t="s">
        <v>21</v>
      </c>
      <c r="AF185" s="9" t="s">
        <v>21</v>
      </c>
      <c r="AG185" s="9" t="s">
        <v>21</v>
      </c>
      <c r="AH185" s="9" t="s">
        <v>21</v>
      </c>
      <c r="AI185" s="8" t="s">
        <v>21</v>
      </c>
      <c r="AJ185" s="8" t="s">
        <v>21</v>
      </c>
      <c r="AK185" s="8" t="s">
        <v>21</v>
      </c>
      <c r="AL185" s="8">
        <v>0</v>
      </c>
      <c r="AM185" s="8" t="s">
        <v>21</v>
      </c>
      <c r="AN185" s="8">
        <v>0.24371036496350365</v>
      </c>
      <c r="AO185" s="8"/>
      <c r="AP185" s="20"/>
      <c r="AQ185" s="20"/>
      <c r="AR185" s="20"/>
      <c r="AS185" s="20"/>
      <c r="AT185" s="20"/>
      <c r="AU185" s="20"/>
      <c r="AV185" s="20"/>
      <c r="AW185" s="21"/>
      <c r="AX185" s="21"/>
      <c r="AZ185" s="21"/>
    </row>
    <row r="186" spans="1:52" x14ac:dyDescent="0.25">
      <c r="A186" s="1">
        <v>185</v>
      </c>
      <c r="B186" s="1" t="s">
        <v>16</v>
      </c>
      <c r="C186" s="1">
        <v>4000</v>
      </c>
      <c r="D186" s="1" t="s">
        <v>22</v>
      </c>
      <c r="E186" s="1">
        <v>0</v>
      </c>
      <c r="F186" s="1">
        <v>1</v>
      </c>
      <c r="G186" s="1">
        <v>1</v>
      </c>
      <c r="H186" s="1">
        <v>0</v>
      </c>
      <c r="I186" s="1">
        <v>0</v>
      </c>
      <c r="J186" s="1">
        <v>0</v>
      </c>
      <c r="K186" s="1">
        <v>1</v>
      </c>
      <c r="L186" s="1">
        <v>1</v>
      </c>
      <c r="M186" s="1">
        <v>3</v>
      </c>
      <c r="N186" s="1">
        <v>1</v>
      </c>
      <c r="O186" s="1">
        <v>0</v>
      </c>
      <c r="P186" s="1">
        <v>0</v>
      </c>
      <c r="Q186" s="1">
        <v>0</v>
      </c>
      <c r="R186" s="9">
        <f t="shared" si="28"/>
        <v>0</v>
      </c>
      <c r="S186" s="1">
        <v>0</v>
      </c>
      <c r="T186" s="9">
        <v>220.21568627450978</v>
      </c>
      <c r="U186" s="7">
        <v>220.21568627450978</v>
      </c>
      <c r="V186" s="7" t="s">
        <v>21</v>
      </c>
      <c r="W186" s="7" t="s">
        <v>21</v>
      </c>
      <c r="X186" s="16">
        <v>1968.5039370078741</v>
      </c>
      <c r="Y186" s="16">
        <v>790.8859535433071</v>
      </c>
      <c r="Z186" s="16">
        <f t="shared" si="44"/>
        <v>2759.3898905511815</v>
      </c>
      <c r="AA186" s="18" t="s">
        <v>21</v>
      </c>
      <c r="AB186" s="12">
        <v>2.1749999999999999E-2</v>
      </c>
      <c r="AC186" s="9">
        <v>280.1268562798893</v>
      </c>
      <c r="AD186" s="9">
        <v>0</v>
      </c>
      <c r="AE186" s="13">
        <v>0</v>
      </c>
      <c r="AF186" s="8">
        <v>6.6554999999999989E-2</v>
      </c>
      <c r="AG186" s="8">
        <f t="shared" ref="AG186:AG187" si="45">AD186+AE186+AF186</f>
        <v>6.6554999999999989E-2</v>
      </c>
      <c r="AH186" s="9">
        <v>0</v>
      </c>
      <c r="AI186" s="8">
        <v>0</v>
      </c>
      <c r="AJ186" s="8">
        <v>0.27031541313868618</v>
      </c>
      <c r="AK186" s="8">
        <v>20.30919708029197</v>
      </c>
      <c r="AL186" s="8">
        <v>0</v>
      </c>
      <c r="AM186" s="8">
        <f>AH186+AI186+AJ186+AK186+AL186</f>
        <v>20.579512493430656</v>
      </c>
      <c r="AN186" s="8">
        <v>202.82165538978106</v>
      </c>
      <c r="AO186" s="8"/>
      <c r="AP186" s="20"/>
      <c r="AQ186" s="20"/>
      <c r="AR186" s="20"/>
      <c r="AS186" s="20"/>
      <c r="AT186" s="20"/>
      <c r="AU186" s="20"/>
      <c r="AV186" s="20"/>
      <c r="AW186" s="21"/>
      <c r="AX186" s="21"/>
      <c r="AZ186" s="21"/>
    </row>
    <row r="187" spans="1:52" x14ac:dyDescent="0.25">
      <c r="A187" s="1">
        <v>186</v>
      </c>
      <c r="B187" s="1" t="s">
        <v>11</v>
      </c>
      <c r="C187" s="1">
        <v>1000</v>
      </c>
      <c r="D187" s="1" t="s">
        <v>22</v>
      </c>
      <c r="E187" s="1">
        <v>0</v>
      </c>
      <c r="F187" s="1">
        <v>1</v>
      </c>
      <c r="G187" s="1">
        <v>1</v>
      </c>
      <c r="H187" s="1">
        <v>1</v>
      </c>
      <c r="I187" s="1">
        <v>0</v>
      </c>
      <c r="J187" s="1">
        <v>1</v>
      </c>
      <c r="K187" s="1">
        <v>0</v>
      </c>
      <c r="L187" s="1">
        <v>1</v>
      </c>
      <c r="M187" s="1">
        <v>4</v>
      </c>
      <c r="N187" s="1">
        <v>0</v>
      </c>
      <c r="O187" s="1">
        <v>0</v>
      </c>
      <c r="P187" s="1">
        <v>1</v>
      </c>
      <c r="Q187" s="1">
        <v>60</v>
      </c>
      <c r="R187" s="9">
        <f t="shared" si="28"/>
        <v>6</v>
      </c>
      <c r="S187" s="1" t="s">
        <v>21</v>
      </c>
      <c r="T187" s="9">
        <v>9.6094117647058805</v>
      </c>
      <c r="U187" s="7" t="s">
        <v>21</v>
      </c>
      <c r="V187" s="7" t="s">
        <v>21</v>
      </c>
      <c r="W187" s="7" t="s">
        <v>21</v>
      </c>
      <c r="X187" s="16">
        <v>629.9212598425197</v>
      </c>
      <c r="Y187" s="16">
        <v>413.5533137007875</v>
      </c>
      <c r="Z187" s="16">
        <f t="shared" si="44"/>
        <v>1043.4745735433071</v>
      </c>
      <c r="AA187" s="18" t="s">
        <v>21</v>
      </c>
      <c r="AB187" s="12">
        <v>3.0000000000000001E-3</v>
      </c>
      <c r="AC187" s="9">
        <v>324.94715328467157</v>
      </c>
      <c r="AD187" s="9">
        <v>0</v>
      </c>
      <c r="AE187" s="14">
        <v>3.400992</v>
      </c>
      <c r="AF187" s="8">
        <v>0</v>
      </c>
      <c r="AG187" s="8">
        <f t="shared" si="45"/>
        <v>3.400992</v>
      </c>
      <c r="AH187" s="9">
        <v>0</v>
      </c>
      <c r="AI187" s="8">
        <v>11.026240157480315</v>
      </c>
      <c r="AJ187" s="8">
        <v>0</v>
      </c>
      <c r="AK187" s="8">
        <v>6.0318315328467174</v>
      </c>
      <c r="AL187" s="8">
        <v>20.30919708029197</v>
      </c>
      <c r="AM187" s="8">
        <f>AH187+AI187+AJ187+AK187+AL187</f>
        <v>37.367268770619006</v>
      </c>
      <c r="AN187" s="1" t="s">
        <v>21</v>
      </c>
      <c r="AP187" s="20"/>
      <c r="AQ187" s="20"/>
      <c r="AR187" s="20"/>
      <c r="AS187" s="20"/>
      <c r="AT187" s="20"/>
      <c r="AU187" s="20"/>
      <c r="AV187" s="20"/>
      <c r="AW187" s="21"/>
      <c r="AX187" s="21"/>
      <c r="AZ187" s="21"/>
    </row>
    <row r="188" spans="1:52" x14ac:dyDescent="0.25">
      <c r="A188" s="1">
        <v>187</v>
      </c>
      <c r="B188" s="1" t="s">
        <v>17</v>
      </c>
      <c r="C188" s="1">
        <v>450</v>
      </c>
      <c r="D188" s="1" t="s">
        <v>22</v>
      </c>
      <c r="E188" s="1">
        <v>0</v>
      </c>
      <c r="F188" s="1">
        <v>1</v>
      </c>
      <c r="G188" s="1">
        <v>0</v>
      </c>
      <c r="H188" s="1">
        <v>0</v>
      </c>
      <c r="I188" s="1">
        <v>1</v>
      </c>
      <c r="J188" s="1">
        <v>1</v>
      </c>
      <c r="K188" s="1">
        <v>0</v>
      </c>
      <c r="L188" s="1">
        <v>1</v>
      </c>
      <c r="M188" s="1">
        <v>3</v>
      </c>
      <c r="N188" s="1">
        <v>1</v>
      </c>
      <c r="O188" s="1">
        <v>0</v>
      </c>
      <c r="P188" s="1">
        <v>0</v>
      </c>
      <c r="Q188" s="1">
        <v>0</v>
      </c>
      <c r="R188" s="9">
        <f t="shared" si="28"/>
        <v>0</v>
      </c>
      <c r="S188" s="1" t="s">
        <v>21</v>
      </c>
      <c r="T188" s="7" t="s">
        <v>21</v>
      </c>
      <c r="U188" s="7" t="s">
        <v>21</v>
      </c>
      <c r="V188" s="7" t="s">
        <v>21</v>
      </c>
      <c r="W188" s="7" t="s">
        <v>21</v>
      </c>
      <c r="X188" s="16">
        <v>2099.737532808399</v>
      </c>
      <c r="Y188" s="16">
        <v>61.700272965879286</v>
      </c>
      <c r="Z188" s="16">
        <f t="shared" si="44"/>
        <v>2161.4378057742783</v>
      </c>
      <c r="AA188" s="18" t="s">
        <v>21</v>
      </c>
      <c r="AB188" s="12">
        <v>1.3333333333333334E-2</v>
      </c>
      <c r="AC188" s="9" t="s">
        <v>21</v>
      </c>
      <c r="AD188" s="9" t="s">
        <v>21</v>
      </c>
      <c r="AE188" s="9" t="s">
        <v>21</v>
      </c>
      <c r="AF188" s="8">
        <v>0</v>
      </c>
      <c r="AG188" s="9" t="s">
        <v>21</v>
      </c>
      <c r="AH188" s="9" t="s">
        <v>21</v>
      </c>
      <c r="AI188" s="8" t="s">
        <v>21</v>
      </c>
      <c r="AJ188" s="8">
        <v>0</v>
      </c>
      <c r="AK188" s="8" t="s">
        <v>21</v>
      </c>
      <c r="AL188" s="8">
        <v>0</v>
      </c>
      <c r="AM188" s="8" t="s">
        <v>21</v>
      </c>
      <c r="AN188" s="8">
        <v>0</v>
      </c>
      <c r="AO188" s="8"/>
      <c r="AP188" s="20"/>
      <c r="AQ188" s="20"/>
      <c r="AR188" s="20"/>
      <c r="AS188" s="20"/>
      <c r="AT188" s="20"/>
      <c r="AU188" s="20"/>
      <c r="AV188" s="20"/>
      <c r="AW188" s="21"/>
      <c r="AX188" s="21"/>
      <c r="AZ188" s="21"/>
    </row>
    <row r="189" spans="1:52" x14ac:dyDescent="0.25">
      <c r="A189" s="1">
        <v>188</v>
      </c>
      <c r="B189" s="1" t="s">
        <v>12</v>
      </c>
      <c r="C189" s="1">
        <v>640</v>
      </c>
      <c r="D189" s="1" t="s">
        <v>15</v>
      </c>
      <c r="E189" s="1">
        <v>1</v>
      </c>
      <c r="F189" s="1">
        <v>1</v>
      </c>
      <c r="G189" s="1">
        <v>1</v>
      </c>
      <c r="H189" s="1">
        <v>0</v>
      </c>
      <c r="I189" s="1">
        <v>1</v>
      </c>
      <c r="J189" s="1">
        <v>1</v>
      </c>
      <c r="K189" s="1">
        <v>0</v>
      </c>
      <c r="L189" s="1">
        <v>0</v>
      </c>
      <c r="M189" s="1">
        <v>3</v>
      </c>
      <c r="N189" s="1">
        <v>0</v>
      </c>
      <c r="O189" s="1">
        <v>0</v>
      </c>
      <c r="P189" s="1">
        <v>0</v>
      </c>
      <c r="Q189" s="1">
        <v>0</v>
      </c>
      <c r="R189" s="9">
        <f t="shared" si="28"/>
        <v>0</v>
      </c>
      <c r="S189" s="1" t="s">
        <v>21</v>
      </c>
      <c r="T189" s="7" t="s">
        <v>21</v>
      </c>
      <c r="U189" s="7" t="s">
        <v>21</v>
      </c>
      <c r="V189" s="7" t="s">
        <v>21</v>
      </c>
      <c r="W189" s="7" t="s">
        <v>21</v>
      </c>
      <c r="X189" s="16">
        <v>1845.472440944882</v>
      </c>
      <c r="Y189" s="16">
        <v>87.727523252952778</v>
      </c>
      <c r="Z189" s="16">
        <f t="shared" si="44"/>
        <v>1933.1999641978348</v>
      </c>
      <c r="AA189" s="1" t="s">
        <v>21</v>
      </c>
      <c r="AB189" s="12">
        <v>3.1250000000000002E-3</v>
      </c>
      <c r="AC189" s="9" t="s">
        <v>21</v>
      </c>
      <c r="AD189" s="8">
        <v>2.2417677187500002</v>
      </c>
      <c r="AE189" s="14">
        <v>6.0167775937499988</v>
      </c>
      <c r="AF189" s="8">
        <v>0</v>
      </c>
      <c r="AG189" s="8">
        <f t="shared" ref="AG189:AG190" si="46">AD189+AE189+AF189</f>
        <v>8.258545312499999</v>
      </c>
      <c r="AH189" s="8">
        <v>31.542001875000004</v>
      </c>
      <c r="AI189" s="8">
        <v>19.254965669291341</v>
      </c>
      <c r="AJ189" s="8">
        <v>0.68543540145985415</v>
      </c>
      <c r="AK189" s="8">
        <v>0</v>
      </c>
      <c r="AL189" s="8">
        <v>0</v>
      </c>
      <c r="AM189" s="8">
        <f>AH189+AI189+AJ189+AK189+AL189</f>
        <v>51.482402945751204</v>
      </c>
      <c r="AN189" s="1" t="s">
        <v>21</v>
      </c>
      <c r="AP189" s="20"/>
      <c r="AQ189" s="20"/>
      <c r="AR189" s="20"/>
      <c r="AS189" s="20"/>
      <c r="AT189" s="20"/>
      <c r="AU189" s="20"/>
      <c r="AV189" s="20"/>
      <c r="AW189" s="21"/>
      <c r="AX189" s="21"/>
      <c r="AZ189" s="21"/>
    </row>
    <row r="190" spans="1:52" x14ac:dyDescent="0.25">
      <c r="A190" s="1">
        <v>189</v>
      </c>
      <c r="B190" s="1" t="s">
        <v>17</v>
      </c>
      <c r="C190" s="1">
        <v>4280</v>
      </c>
      <c r="D190" s="1" t="s">
        <v>22</v>
      </c>
      <c r="E190" s="1">
        <v>0</v>
      </c>
      <c r="F190" s="1">
        <v>1</v>
      </c>
      <c r="G190" s="1">
        <v>0</v>
      </c>
      <c r="H190" s="1">
        <v>1</v>
      </c>
      <c r="I190" s="1">
        <v>1</v>
      </c>
      <c r="J190" s="1">
        <v>0</v>
      </c>
      <c r="K190" s="1">
        <v>0</v>
      </c>
      <c r="L190" s="1">
        <v>1</v>
      </c>
      <c r="M190" s="1">
        <v>3</v>
      </c>
      <c r="N190" s="1">
        <v>1</v>
      </c>
      <c r="O190" s="1">
        <v>0</v>
      </c>
      <c r="P190" s="1">
        <v>0</v>
      </c>
      <c r="Q190" s="1">
        <v>200</v>
      </c>
      <c r="R190" s="9">
        <f t="shared" si="28"/>
        <v>4.6728971962616823</v>
      </c>
      <c r="S190" s="1">
        <v>1</v>
      </c>
      <c r="T190" s="9">
        <v>102.9045262964999</v>
      </c>
      <c r="U190" s="7">
        <v>102.9045262964999</v>
      </c>
      <c r="V190" s="7" t="s">
        <v>21</v>
      </c>
      <c r="W190" s="7" t="s">
        <v>21</v>
      </c>
      <c r="X190" s="16">
        <v>866.14173228346465</v>
      </c>
      <c r="Y190" s="16">
        <v>704.88442085510337</v>
      </c>
      <c r="Z190" s="16">
        <f t="shared" si="44"/>
        <v>1571.0261531385681</v>
      </c>
      <c r="AA190" s="18" t="s">
        <v>21</v>
      </c>
      <c r="AB190" s="12">
        <v>2.5700934579439253E-3</v>
      </c>
      <c r="AC190" s="9">
        <v>273.25101526211017</v>
      </c>
      <c r="AD190" s="8">
        <v>2.4322160747663553</v>
      </c>
      <c r="AE190" s="13">
        <v>0</v>
      </c>
      <c r="AF190" s="8">
        <v>0</v>
      </c>
      <c r="AG190" s="8">
        <f t="shared" si="46"/>
        <v>2.4322160747663553</v>
      </c>
      <c r="AH190" s="8">
        <v>61.403289813084122</v>
      </c>
      <c r="AI190" s="8">
        <v>0</v>
      </c>
      <c r="AJ190" s="8">
        <v>2.884760110512314</v>
      </c>
      <c r="AK190" s="8">
        <v>43.489203560952319</v>
      </c>
      <c r="AL190" s="8">
        <v>0</v>
      </c>
      <c r="AM190" s="8">
        <f>AH190+AI190+AJ190+AK190+AL190</f>
        <v>107.77725348454875</v>
      </c>
      <c r="AN190" s="8">
        <v>0</v>
      </c>
      <c r="AO190" s="8"/>
      <c r="AP190" s="20"/>
      <c r="AQ190" s="20"/>
      <c r="AR190" s="20"/>
      <c r="AS190" s="20"/>
      <c r="AT190" s="20"/>
      <c r="AU190" s="20"/>
      <c r="AV190" s="20"/>
      <c r="AW190" s="21"/>
      <c r="AX190" s="21"/>
      <c r="AZ190" s="21"/>
    </row>
    <row r="191" spans="1:52" x14ac:dyDescent="0.25">
      <c r="A191" s="1">
        <v>190</v>
      </c>
      <c r="B191" s="1" t="s">
        <v>17</v>
      </c>
      <c r="C191" s="1">
        <v>5000</v>
      </c>
      <c r="D191" s="1" t="s">
        <v>22</v>
      </c>
      <c r="E191" s="1">
        <v>1</v>
      </c>
      <c r="F191" s="1">
        <v>1</v>
      </c>
      <c r="G191" s="1">
        <v>1</v>
      </c>
      <c r="H191" s="1">
        <v>1</v>
      </c>
      <c r="I191" s="1">
        <v>1</v>
      </c>
      <c r="J191" s="1">
        <v>1</v>
      </c>
      <c r="K191" s="1">
        <v>1</v>
      </c>
      <c r="L191" s="1">
        <v>1</v>
      </c>
      <c r="M191" s="1">
        <v>6</v>
      </c>
      <c r="N191" s="1">
        <v>0</v>
      </c>
      <c r="O191" s="1">
        <v>0</v>
      </c>
      <c r="P191" s="1">
        <v>1</v>
      </c>
      <c r="Q191" s="1">
        <v>130</v>
      </c>
      <c r="R191" s="9">
        <f t="shared" si="28"/>
        <v>2.6</v>
      </c>
      <c r="S191" s="1" t="s">
        <v>21</v>
      </c>
      <c r="T191" s="7" t="s">
        <v>21</v>
      </c>
      <c r="U191" s="7">
        <v>288.28235294117644</v>
      </c>
      <c r="V191" s="7" t="s">
        <v>21</v>
      </c>
      <c r="W191" s="7" t="s">
        <v>21</v>
      </c>
      <c r="X191" s="16" t="s">
        <v>21</v>
      </c>
      <c r="Y191" s="16" t="s">
        <v>21</v>
      </c>
      <c r="Z191" s="16" t="s">
        <v>21</v>
      </c>
      <c r="AA191" s="1" t="s">
        <v>21</v>
      </c>
      <c r="AB191" s="12">
        <v>3.2000000000000002E-3</v>
      </c>
      <c r="AC191" s="9">
        <v>307.71510727715116</v>
      </c>
      <c r="AD191" s="8">
        <v>2.1855002399999992</v>
      </c>
      <c r="AE191" s="9" t="s">
        <v>21</v>
      </c>
      <c r="AF191" s="8">
        <v>0.75708000000000009</v>
      </c>
      <c r="AG191" s="9" t="s">
        <v>21</v>
      </c>
      <c r="AH191" s="8">
        <v>36.90277992</v>
      </c>
      <c r="AI191" s="8" t="s">
        <v>21</v>
      </c>
      <c r="AJ191" s="8">
        <v>0.33534546218978106</v>
      </c>
      <c r="AK191" s="8" t="s">
        <v>21</v>
      </c>
      <c r="AL191" s="8" t="s">
        <v>21</v>
      </c>
      <c r="AM191" s="8" t="s">
        <v>21</v>
      </c>
      <c r="AN191" s="1" t="s">
        <v>21</v>
      </c>
      <c r="AP191" s="20"/>
      <c r="AQ191" s="20"/>
      <c r="AR191" s="20"/>
      <c r="AS191" s="20"/>
      <c r="AT191" s="20"/>
      <c r="AU191" s="20"/>
      <c r="AV191" s="20"/>
      <c r="AW191" s="21"/>
      <c r="AX191" s="21"/>
      <c r="AZ191" s="21"/>
    </row>
    <row r="192" spans="1:52" x14ac:dyDescent="0.25">
      <c r="A192" s="1">
        <v>191</v>
      </c>
      <c r="B192" s="1" t="s">
        <v>16</v>
      </c>
      <c r="C192" s="1">
        <v>3600</v>
      </c>
      <c r="D192" s="1" t="s">
        <v>15</v>
      </c>
      <c r="E192" s="1">
        <v>1</v>
      </c>
      <c r="F192" s="1">
        <v>1</v>
      </c>
      <c r="G192" s="1">
        <v>1</v>
      </c>
      <c r="H192" s="1">
        <v>1</v>
      </c>
      <c r="I192" s="1">
        <v>1</v>
      </c>
      <c r="J192" s="1">
        <v>1</v>
      </c>
      <c r="K192" s="1">
        <v>0</v>
      </c>
      <c r="L192" s="1">
        <v>1</v>
      </c>
      <c r="M192" s="1">
        <v>5</v>
      </c>
      <c r="N192" s="1">
        <v>0</v>
      </c>
      <c r="O192" s="1">
        <v>0</v>
      </c>
      <c r="P192" s="1">
        <v>1</v>
      </c>
      <c r="Q192" s="1">
        <v>800</v>
      </c>
      <c r="R192" s="9">
        <f t="shared" si="28"/>
        <v>22.222222222222221</v>
      </c>
      <c r="S192" s="1" t="s">
        <v>21</v>
      </c>
      <c r="T192" s="9">
        <v>66.732026143790847</v>
      </c>
      <c r="U192" s="7">
        <v>44.488017429193896</v>
      </c>
      <c r="V192" s="7" t="s">
        <v>21</v>
      </c>
      <c r="W192" s="7" t="s">
        <v>21</v>
      </c>
      <c r="X192" s="16" t="s">
        <v>21</v>
      </c>
      <c r="Y192" s="16" t="s">
        <v>21</v>
      </c>
      <c r="Z192" s="16" t="s">
        <v>21</v>
      </c>
      <c r="AA192" s="1" t="s">
        <v>21</v>
      </c>
      <c r="AB192" s="12">
        <v>6.1111111111111114E-3</v>
      </c>
      <c r="AC192" s="9">
        <v>453.9702876771147</v>
      </c>
      <c r="AD192" s="9" t="s">
        <v>21</v>
      </c>
      <c r="AE192" s="14">
        <v>3.5200900000000002</v>
      </c>
      <c r="AF192" s="8">
        <v>0</v>
      </c>
      <c r="AG192" s="9" t="s">
        <v>21</v>
      </c>
      <c r="AH192" s="9">
        <v>0</v>
      </c>
      <c r="AI192" s="8">
        <v>11.730052650918635</v>
      </c>
      <c r="AJ192" s="8">
        <v>0</v>
      </c>
      <c r="AK192" s="8">
        <v>0.56414436334144369</v>
      </c>
      <c r="AL192" s="8">
        <v>23.919721005677218</v>
      </c>
      <c r="AM192" s="8">
        <f>AH192+AI192+AJ192+AK192+AL192</f>
        <v>36.213918019937296</v>
      </c>
      <c r="AN192" s="15">
        <f>U192-AM192</f>
        <v>8.2740994092565998</v>
      </c>
      <c r="AO192" s="15"/>
      <c r="AP192" s="20"/>
      <c r="AQ192" s="20"/>
      <c r="AR192" s="20"/>
      <c r="AS192" s="20"/>
      <c r="AT192" s="20"/>
      <c r="AU192" s="20"/>
      <c r="AV192" s="20"/>
      <c r="AW192" s="21"/>
      <c r="AX192" s="21"/>
      <c r="AZ192" s="21"/>
    </row>
    <row r="193" spans="1:52" x14ac:dyDescent="0.25">
      <c r="A193" s="1">
        <v>192</v>
      </c>
      <c r="B193" s="1" t="s">
        <v>17</v>
      </c>
      <c r="C193" s="1">
        <v>95000</v>
      </c>
      <c r="D193" s="1" t="s">
        <v>22</v>
      </c>
      <c r="E193" s="1">
        <v>0</v>
      </c>
      <c r="F193" s="1">
        <v>1</v>
      </c>
      <c r="G193" s="1">
        <v>0</v>
      </c>
      <c r="H193" s="1">
        <v>0</v>
      </c>
      <c r="I193" s="1">
        <v>1</v>
      </c>
      <c r="J193" s="1">
        <v>0</v>
      </c>
      <c r="K193" s="1">
        <v>0</v>
      </c>
      <c r="L193" s="1">
        <v>1</v>
      </c>
      <c r="M193" s="1">
        <v>2</v>
      </c>
      <c r="N193" s="1">
        <v>1</v>
      </c>
      <c r="O193" s="1">
        <v>0</v>
      </c>
      <c r="P193" s="1">
        <v>0</v>
      </c>
      <c r="Q193" s="1">
        <v>0</v>
      </c>
      <c r="R193" s="9">
        <f t="shared" si="28"/>
        <v>0</v>
      </c>
      <c r="S193" s="1">
        <v>0</v>
      </c>
      <c r="T193" s="7" t="s">
        <v>21</v>
      </c>
      <c r="U193" s="7" t="s">
        <v>21</v>
      </c>
      <c r="V193" s="7" t="s">
        <v>21</v>
      </c>
      <c r="W193" s="7" t="s">
        <v>21</v>
      </c>
      <c r="X193" s="16">
        <v>551.1811023622048</v>
      </c>
      <c r="Y193" s="16">
        <v>88.757242818897652</v>
      </c>
      <c r="Z193" s="16">
        <f>X193+Y193</f>
        <v>639.93834518110248</v>
      </c>
      <c r="AA193" s="18" t="s">
        <v>21</v>
      </c>
      <c r="AB193" s="12">
        <v>1.4736842105263158E-4</v>
      </c>
      <c r="AC193" s="9" t="s">
        <v>21</v>
      </c>
      <c r="AD193" s="8">
        <v>8.4152791578947367E-2</v>
      </c>
      <c r="AE193" s="13">
        <v>0</v>
      </c>
      <c r="AF193" s="8">
        <v>0</v>
      </c>
      <c r="AG193" s="8">
        <f t="shared" ref="AG193:AG194" si="47">AD193+AE193+AF193</f>
        <v>8.4152791578947367E-2</v>
      </c>
      <c r="AH193" s="8">
        <v>1.5037722568421052</v>
      </c>
      <c r="AI193" s="8">
        <v>0</v>
      </c>
      <c r="AJ193" s="8">
        <v>0.10937892204379564</v>
      </c>
      <c r="AK193" s="8">
        <v>3.8143665051094895</v>
      </c>
      <c r="AL193" s="8">
        <v>0</v>
      </c>
      <c r="AM193" s="8">
        <f>AH193+AI193+AJ193+AK193+AL193</f>
        <v>5.42751768399539</v>
      </c>
      <c r="AN193" s="8">
        <v>0</v>
      </c>
      <c r="AO193" s="8"/>
      <c r="AP193" s="20"/>
      <c r="AQ193" s="20"/>
      <c r="AR193" s="20"/>
      <c r="AS193" s="20"/>
      <c r="AT193" s="20"/>
      <c r="AU193" s="20"/>
      <c r="AV193" s="20"/>
      <c r="AW193" s="21"/>
      <c r="AX193" s="21"/>
      <c r="AZ193" s="21"/>
    </row>
    <row r="194" spans="1:52" x14ac:dyDescent="0.25">
      <c r="A194" s="1">
        <v>193</v>
      </c>
      <c r="B194" s="1" t="s">
        <v>17</v>
      </c>
      <c r="C194" s="1">
        <v>400</v>
      </c>
      <c r="D194" s="1" t="s">
        <v>22</v>
      </c>
      <c r="E194" s="1">
        <v>1</v>
      </c>
      <c r="F194" s="1">
        <v>0</v>
      </c>
      <c r="G194" s="1">
        <v>0</v>
      </c>
      <c r="H194" s="1">
        <v>1</v>
      </c>
      <c r="I194" s="1">
        <v>0</v>
      </c>
      <c r="J194" s="1">
        <v>0</v>
      </c>
      <c r="K194" s="1">
        <v>0</v>
      </c>
      <c r="L194" s="1">
        <v>1</v>
      </c>
      <c r="M194" s="1">
        <v>2</v>
      </c>
      <c r="N194" s="1">
        <v>0</v>
      </c>
      <c r="O194" s="1">
        <v>0</v>
      </c>
      <c r="P194" s="1">
        <v>1</v>
      </c>
      <c r="Q194" s="1">
        <v>100</v>
      </c>
      <c r="R194" s="9">
        <f t="shared" si="28"/>
        <v>25</v>
      </c>
      <c r="S194" s="1">
        <v>1</v>
      </c>
      <c r="T194" s="7" t="s">
        <v>21</v>
      </c>
      <c r="U194" s="7" t="s">
        <v>21</v>
      </c>
      <c r="V194" s="7" t="s">
        <v>21</v>
      </c>
      <c r="W194" s="7" t="s">
        <v>21</v>
      </c>
      <c r="X194" s="16" t="s">
        <v>21</v>
      </c>
      <c r="Y194" s="16" t="s">
        <v>21</v>
      </c>
      <c r="Z194" s="16" t="s">
        <v>21</v>
      </c>
      <c r="AA194" s="1" t="s">
        <v>21</v>
      </c>
      <c r="AB194" s="12">
        <v>0.01</v>
      </c>
      <c r="AC194" s="9">
        <v>670.20350364963508</v>
      </c>
      <c r="AD194" s="9">
        <v>0</v>
      </c>
      <c r="AE194" s="13">
        <v>0</v>
      </c>
      <c r="AF194" s="8">
        <v>0</v>
      </c>
      <c r="AG194" s="8">
        <f t="shared" si="47"/>
        <v>0</v>
      </c>
      <c r="AH194" s="9">
        <v>0</v>
      </c>
      <c r="AI194" s="8">
        <v>0</v>
      </c>
      <c r="AJ194" s="8">
        <v>0</v>
      </c>
      <c r="AK194" s="8" t="s">
        <v>21</v>
      </c>
      <c r="AL194" s="8" t="s">
        <v>21</v>
      </c>
      <c r="AM194" s="8" t="s">
        <v>21</v>
      </c>
      <c r="AN194" s="8">
        <v>0</v>
      </c>
      <c r="AO194" s="8"/>
      <c r="AP194" s="20"/>
      <c r="AQ194" s="20"/>
      <c r="AR194" s="20"/>
      <c r="AS194" s="20"/>
      <c r="AT194" s="20"/>
      <c r="AU194" s="20"/>
      <c r="AV194" s="20"/>
      <c r="AW194" s="21"/>
      <c r="AX194" s="21"/>
      <c r="AZ194" s="21"/>
    </row>
    <row r="195" spans="1:52" x14ac:dyDescent="0.25">
      <c r="A195" s="1">
        <v>194</v>
      </c>
      <c r="B195" s="1" t="s">
        <v>12</v>
      </c>
      <c r="C195" s="1">
        <v>600</v>
      </c>
      <c r="D195" s="1" t="s">
        <v>15</v>
      </c>
      <c r="E195" s="1">
        <v>1</v>
      </c>
      <c r="F195" s="1">
        <v>1</v>
      </c>
      <c r="G195" s="1">
        <v>1</v>
      </c>
      <c r="H195" s="1">
        <v>0</v>
      </c>
      <c r="I195" s="1">
        <v>1</v>
      </c>
      <c r="J195" s="1">
        <v>1</v>
      </c>
      <c r="K195" s="1">
        <v>0</v>
      </c>
      <c r="L195" s="1">
        <v>0</v>
      </c>
      <c r="M195" s="1">
        <v>3</v>
      </c>
      <c r="N195" s="1">
        <v>0</v>
      </c>
      <c r="O195" s="1">
        <v>0</v>
      </c>
      <c r="P195" s="1">
        <v>0</v>
      </c>
      <c r="Q195" s="1">
        <v>0</v>
      </c>
      <c r="R195" s="9">
        <f t="shared" ref="R195:R258" si="48">Q195/C195*100</f>
        <v>0</v>
      </c>
      <c r="S195" s="1" t="s">
        <v>21</v>
      </c>
      <c r="T195" s="7" t="s">
        <v>21</v>
      </c>
      <c r="U195" s="7" t="s">
        <v>21</v>
      </c>
      <c r="V195" s="7" t="s">
        <v>21</v>
      </c>
      <c r="W195" s="7" t="s">
        <v>21</v>
      </c>
      <c r="X195" s="16" t="s">
        <v>21</v>
      </c>
      <c r="Y195" s="16" t="s">
        <v>21</v>
      </c>
      <c r="Z195" s="16" t="s">
        <v>21</v>
      </c>
      <c r="AA195" s="1" t="s">
        <v>21</v>
      </c>
      <c r="AB195" s="12">
        <v>1.6666666666666668E-3</v>
      </c>
      <c r="AC195" s="1" t="s">
        <v>21</v>
      </c>
      <c r="AD195" s="9" t="s">
        <v>21</v>
      </c>
      <c r="AE195" s="9" t="s">
        <v>21</v>
      </c>
      <c r="AF195" s="8">
        <v>0</v>
      </c>
      <c r="AG195" s="9" t="s">
        <v>21</v>
      </c>
      <c r="AH195" s="9" t="s">
        <v>21</v>
      </c>
      <c r="AI195" s="8" t="s">
        <v>21</v>
      </c>
      <c r="AJ195" s="8">
        <v>0</v>
      </c>
      <c r="AK195" s="8">
        <v>0</v>
      </c>
      <c r="AL195" s="8">
        <v>0</v>
      </c>
      <c r="AM195" s="8" t="s">
        <v>21</v>
      </c>
      <c r="AN195" s="1" t="s">
        <v>21</v>
      </c>
      <c r="AP195" s="20"/>
      <c r="AQ195" s="20"/>
      <c r="AR195" s="20"/>
      <c r="AS195" s="20"/>
      <c r="AT195" s="20"/>
      <c r="AU195" s="20"/>
      <c r="AV195" s="20"/>
      <c r="AW195" s="21"/>
      <c r="AX195" s="21"/>
    </row>
    <row r="196" spans="1:52" x14ac:dyDescent="0.25">
      <c r="A196" s="1">
        <v>195</v>
      </c>
      <c r="B196" s="1" t="s">
        <v>16</v>
      </c>
      <c r="C196" s="1">
        <v>467</v>
      </c>
      <c r="D196" s="1" t="s">
        <v>22</v>
      </c>
      <c r="E196" s="1">
        <v>0</v>
      </c>
      <c r="F196" s="1">
        <v>0</v>
      </c>
      <c r="G196" s="1">
        <v>1</v>
      </c>
      <c r="H196" s="1">
        <v>0</v>
      </c>
      <c r="I196" s="1">
        <v>1</v>
      </c>
      <c r="J196" s="1">
        <v>0</v>
      </c>
      <c r="K196" s="1">
        <v>1</v>
      </c>
      <c r="L196" s="1">
        <v>0</v>
      </c>
      <c r="M196" s="1">
        <v>3</v>
      </c>
      <c r="N196" s="1">
        <v>0</v>
      </c>
      <c r="O196" s="1">
        <v>0</v>
      </c>
      <c r="P196" s="1">
        <v>0</v>
      </c>
      <c r="Q196" s="1">
        <v>0</v>
      </c>
      <c r="R196" s="9">
        <f t="shared" si="48"/>
        <v>0</v>
      </c>
      <c r="S196" s="1" t="s">
        <v>21</v>
      </c>
      <c r="T196" s="7" t="s">
        <v>21</v>
      </c>
      <c r="U196" s="7" t="s">
        <v>21</v>
      </c>
      <c r="V196" s="7" t="s">
        <v>21</v>
      </c>
      <c r="W196" s="7" t="s">
        <v>21</v>
      </c>
      <c r="X196" s="16" t="s">
        <v>21</v>
      </c>
      <c r="Y196" s="16" t="s">
        <v>21</v>
      </c>
      <c r="Z196" s="16" t="s">
        <v>21</v>
      </c>
      <c r="AA196" s="18" t="s">
        <v>21</v>
      </c>
      <c r="AB196" s="12">
        <v>1.0706638115631691E-2</v>
      </c>
      <c r="AC196" s="1" t="s">
        <v>21</v>
      </c>
      <c r="AD196" s="8">
        <v>1.44893704496788</v>
      </c>
      <c r="AE196" s="13">
        <v>0</v>
      </c>
      <c r="AF196" s="9" t="s">
        <v>21</v>
      </c>
      <c r="AG196" s="9" t="s">
        <v>21</v>
      </c>
      <c r="AH196" s="8">
        <v>19.35099443254818</v>
      </c>
      <c r="AI196" s="8">
        <v>0</v>
      </c>
      <c r="AJ196" s="8">
        <v>0</v>
      </c>
      <c r="AK196" s="8">
        <v>0</v>
      </c>
      <c r="AL196" s="8">
        <v>0</v>
      </c>
      <c r="AM196" s="8">
        <f>AH196+AI196+AJ196+AK196+AL196</f>
        <v>19.35099443254818</v>
      </c>
      <c r="AN196" s="1" t="s">
        <v>21</v>
      </c>
      <c r="AP196" s="20"/>
      <c r="AQ196" s="20"/>
      <c r="AR196" s="20"/>
      <c r="AS196" s="20"/>
      <c r="AT196" s="20"/>
      <c r="AU196" s="20"/>
      <c r="AV196" s="20"/>
      <c r="AW196" s="21"/>
      <c r="AX196" s="21"/>
    </row>
    <row r="197" spans="1:52" x14ac:dyDescent="0.25">
      <c r="A197" s="1">
        <v>196</v>
      </c>
      <c r="B197" s="1" t="s">
        <v>16</v>
      </c>
      <c r="C197" s="1">
        <v>338</v>
      </c>
      <c r="D197" s="1" t="s">
        <v>15</v>
      </c>
      <c r="E197" s="1">
        <v>0</v>
      </c>
      <c r="F197" s="1">
        <v>1</v>
      </c>
      <c r="G197" s="1">
        <v>0</v>
      </c>
      <c r="H197" s="1">
        <v>0</v>
      </c>
      <c r="I197" s="1">
        <v>1</v>
      </c>
      <c r="J197" s="1">
        <v>1</v>
      </c>
      <c r="K197" s="1">
        <v>0</v>
      </c>
      <c r="L197" s="1">
        <v>0</v>
      </c>
      <c r="M197" s="1">
        <v>2</v>
      </c>
      <c r="N197" s="1">
        <v>0</v>
      </c>
      <c r="O197" s="1">
        <v>0</v>
      </c>
      <c r="P197" s="1">
        <v>0</v>
      </c>
      <c r="Q197" s="1">
        <v>0</v>
      </c>
      <c r="R197" s="9">
        <f t="shared" si="48"/>
        <v>0</v>
      </c>
      <c r="S197" s="1" t="s">
        <v>21</v>
      </c>
      <c r="T197" s="7" t="s">
        <v>21</v>
      </c>
      <c r="U197" s="7" t="s">
        <v>21</v>
      </c>
      <c r="V197" s="7" t="s">
        <v>21</v>
      </c>
      <c r="W197" s="7" t="s">
        <v>21</v>
      </c>
      <c r="X197" s="16" t="s">
        <v>21</v>
      </c>
      <c r="Y197" s="16" t="s">
        <v>21</v>
      </c>
      <c r="Z197" s="16" t="s">
        <v>21</v>
      </c>
      <c r="AA197" s="18" t="s">
        <v>21</v>
      </c>
      <c r="AB197" s="12">
        <v>2.9585798816568047E-3</v>
      </c>
      <c r="AC197" s="1" t="s">
        <v>21</v>
      </c>
      <c r="AD197" s="8">
        <v>1.5664260355029587</v>
      </c>
      <c r="AE197" s="14">
        <v>5.0971597633136092</v>
      </c>
      <c r="AF197" s="8">
        <v>0</v>
      </c>
      <c r="AG197" s="8">
        <f t="shared" ref="AG197:AG201" si="49">AD197+AE197+AF197</f>
        <v>6.6635857988165679</v>
      </c>
      <c r="AH197" s="8">
        <v>21.817618934911241</v>
      </c>
      <c r="AI197" s="8">
        <v>15.111758840795789</v>
      </c>
      <c r="AJ197" s="8">
        <v>0</v>
      </c>
      <c r="AK197" s="8">
        <v>0</v>
      </c>
      <c r="AL197" s="8">
        <v>0</v>
      </c>
      <c r="AM197" s="8">
        <f>AH197+AI197+AJ197+AK197+AL197</f>
        <v>36.929377775707032</v>
      </c>
      <c r="AN197" s="8">
        <v>0</v>
      </c>
      <c r="AO197" s="8"/>
      <c r="AP197" s="20"/>
      <c r="AQ197" s="20"/>
      <c r="AR197" s="20"/>
      <c r="AS197" s="20"/>
      <c r="AT197" s="20"/>
      <c r="AU197" s="20"/>
      <c r="AV197" s="20"/>
      <c r="AW197" s="21"/>
      <c r="AX197" s="21"/>
    </row>
    <row r="198" spans="1:52" x14ac:dyDescent="0.25">
      <c r="A198" s="1">
        <v>197</v>
      </c>
      <c r="B198" s="1" t="s">
        <v>16</v>
      </c>
      <c r="C198" s="1">
        <v>700</v>
      </c>
      <c r="D198" s="1" t="s">
        <v>15</v>
      </c>
      <c r="E198" s="1">
        <v>1</v>
      </c>
      <c r="F198" s="1">
        <v>0</v>
      </c>
      <c r="G198" s="1">
        <v>0</v>
      </c>
      <c r="H198" s="1">
        <v>0</v>
      </c>
      <c r="I198" s="1">
        <v>1</v>
      </c>
      <c r="J198" s="1">
        <v>0</v>
      </c>
      <c r="K198" s="1">
        <v>1</v>
      </c>
      <c r="L198" s="1">
        <v>0</v>
      </c>
      <c r="M198" s="1">
        <v>2</v>
      </c>
      <c r="N198" s="1">
        <v>0</v>
      </c>
      <c r="O198" s="1">
        <v>0</v>
      </c>
      <c r="P198" s="1">
        <v>0</v>
      </c>
      <c r="Q198" s="1">
        <v>0</v>
      </c>
      <c r="R198" s="9">
        <f t="shared" si="48"/>
        <v>0</v>
      </c>
      <c r="S198" s="1" t="s">
        <v>21</v>
      </c>
      <c r="T198" s="7" t="s">
        <v>21</v>
      </c>
      <c r="U198" s="7" t="s">
        <v>21</v>
      </c>
      <c r="V198" s="7" t="s">
        <v>21</v>
      </c>
      <c r="W198" s="7" t="s">
        <v>21</v>
      </c>
      <c r="X198" s="16" t="s">
        <v>21</v>
      </c>
      <c r="Y198" s="16" t="s">
        <v>21</v>
      </c>
      <c r="Z198" s="16" t="s">
        <v>21</v>
      </c>
      <c r="AA198" s="1" t="s">
        <v>21</v>
      </c>
      <c r="AB198" s="12">
        <v>1.4285714285714286E-3</v>
      </c>
      <c r="AC198" s="1" t="s">
        <v>21</v>
      </c>
      <c r="AD198" s="8">
        <v>5.5884839999999993</v>
      </c>
      <c r="AE198" s="13">
        <v>0</v>
      </c>
      <c r="AF198" s="8">
        <v>1.826357142857143</v>
      </c>
      <c r="AG198" s="8">
        <f t="shared" si="49"/>
        <v>7.4148411428571421</v>
      </c>
      <c r="AH198" s="8">
        <v>55.536552</v>
      </c>
      <c r="AI198" s="8">
        <v>0</v>
      </c>
      <c r="AJ198" s="8">
        <v>0</v>
      </c>
      <c r="AK198" s="8">
        <v>0</v>
      </c>
      <c r="AL198" s="8">
        <v>0</v>
      </c>
      <c r="AM198" s="8">
        <f>AH198+AI198+AJ198+AK198+AL198</f>
        <v>55.536552</v>
      </c>
      <c r="AN198" s="8">
        <v>0</v>
      </c>
      <c r="AO198" s="8"/>
      <c r="AP198" s="20"/>
      <c r="AQ198" s="20"/>
      <c r="AR198" s="20"/>
      <c r="AS198" s="20"/>
      <c r="AT198" s="20"/>
      <c r="AU198" s="20"/>
      <c r="AV198" s="20"/>
      <c r="AW198" s="21"/>
      <c r="AX198" s="21"/>
    </row>
    <row r="199" spans="1:52" x14ac:dyDescent="0.25">
      <c r="A199" s="1">
        <v>198</v>
      </c>
      <c r="B199" s="1" t="s">
        <v>16</v>
      </c>
      <c r="C199" s="1">
        <v>140</v>
      </c>
      <c r="D199" s="1" t="s">
        <v>22</v>
      </c>
      <c r="E199" s="1">
        <v>0</v>
      </c>
      <c r="F199" s="1">
        <v>0</v>
      </c>
      <c r="G199" s="1">
        <v>1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2</v>
      </c>
      <c r="N199" s="1">
        <v>1</v>
      </c>
      <c r="O199" s="1">
        <v>0</v>
      </c>
      <c r="P199" s="1">
        <v>0</v>
      </c>
      <c r="Q199" s="1">
        <v>0</v>
      </c>
      <c r="R199" s="9">
        <f t="shared" si="48"/>
        <v>0</v>
      </c>
      <c r="S199" s="1" t="s">
        <v>21</v>
      </c>
      <c r="T199" s="7" t="s">
        <v>21</v>
      </c>
      <c r="U199" s="7" t="s">
        <v>21</v>
      </c>
      <c r="V199" s="7" t="s">
        <v>21</v>
      </c>
      <c r="W199" s="7" t="s">
        <v>21</v>
      </c>
      <c r="X199" s="16" t="s">
        <v>21</v>
      </c>
      <c r="Y199" s="16" t="s">
        <v>21</v>
      </c>
      <c r="Z199" s="16" t="s">
        <v>21</v>
      </c>
      <c r="AA199" s="18" t="s">
        <v>21</v>
      </c>
      <c r="AB199" s="12">
        <v>5.7142857142857141E-2</v>
      </c>
      <c r="AC199" s="1" t="s">
        <v>21</v>
      </c>
      <c r="AD199" s="9">
        <v>0</v>
      </c>
      <c r="AE199" s="13">
        <v>0</v>
      </c>
      <c r="AF199" s="8">
        <v>0</v>
      </c>
      <c r="AG199" s="8">
        <f t="shared" si="49"/>
        <v>0</v>
      </c>
      <c r="AH199" s="9">
        <v>0</v>
      </c>
      <c r="AI199" s="8">
        <v>0</v>
      </c>
      <c r="AJ199" s="8">
        <v>0</v>
      </c>
      <c r="AK199" s="8" t="s">
        <v>21</v>
      </c>
      <c r="AL199" s="8">
        <v>0</v>
      </c>
      <c r="AM199" s="8" t="s">
        <v>21</v>
      </c>
      <c r="AN199" s="1" t="s">
        <v>21</v>
      </c>
      <c r="AP199" s="20"/>
      <c r="AQ199" s="20"/>
      <c r="AR199" s="20"/>
      <c r="AS199" s="20"/>
      <c r="AT199" s="20"/>
      <c r="AU199" s="20"/>
      <c r="AV199" s="20"/>
      <c r="AW199" s="21"/>
      <c r="AX199" s="21"/>
    </row>
    <row r="200" spans="1:52" x14ac:dyDescent="0.25">
      <c r="A200" s="1">
        <v>199</v>
      </c>
      <c r="B200" s="1" t="s">
        <v>16</v>
      </c>
      <c r="C200" s="1">
        <v>2000</v>
      </c>
      <c r="D200" s="1" t="s">
        <v>15</v>
      </c>
      <c r="E200" s="1">
        <v>1</v>
      </c>
      <c r="F200" s="1">
        <v>1</v>
      </c>
      <c r="G200" s="1">
        <v>0</v>
      </c>
      <c r="H200" s="1">
        <v>0</v>
      </c>
      <c r="I200" s="1">
        <v>1</v>
      </c>
      <c r="J200" s="1">
        <v>0</v>
      </c>
      <c r="K200" s="1">
        <v>0</v>
      </c>
      <c r="L200" s="1">
        <v>1</v>
      </c>
      <c r="M200" s="1">
        <v>2</v>
      </c>
      <c r="N200" s="1">
        <v>1</v>
      </c>
      <c r="O200" s="1">
        <v>0</v>
      </c>
      <c r="P200" s="1">
        <v>0</v>
      </c>
      <c r="Q200" s="1">
        <v>0</v>
      </c>
      <c r="R200" s="9">
        <f t="shared" si="48"/>
        <v>0</v>
      </c>
      <c r="S200" s="1" t="s">
        <v>21</v>
      </c>
      <c r="T200" s="7" t="s">
        <v>21</v>
      </c>
      <c r="U200" s="7" t="s">
        <v>21</v>
      </c>
      <c r="V200" s="7" t="s">
        <v>21</v>
      </c>
      <c r="W200" s="7" t="s">
        <v>21</v>
      </c>
      <c r="X200" s="16" t="s">
        <v>21</v>
      </c>
      <c r="Y200" s="16" t="s">
        <v>21</v>
      </c>
      <c r="Z200" s="16" t="s">
        <v>21</v>
      </c>
      <c r="AA200" s="1" t="s">
        <v>21</v>
      </c>
      <c r="AB200" s="12">
        <v>4.4999999999999997E-3</v>
      </c>
      <c r="AC200" s="1" t="s">
        <v>21</v>
      </c>
      <c r="AD200" s="8">
        <v>1.5748823999999999</v>
      </c>
      <c r="AE200" s="13">
        <v>0</v>
      </c>
      <c r="AF200" s="8">
        <v>0</v>
      </c>
      <c r="AG200" s="8">
        <f t="shared" si="49"/>
        <v>1.5748823999999999</v>
      </c>
      <c r="AH200" s="8">
        <v>26.965087200000003</v>
      </c>
      <c r="AI200" s="8">
        <v>0</v>
      </c>
      <c r="AJ200" s="8">
        <v>0</v>
      </c>
      <c r="AK200" s="8" t="s">
        <v>21</v>
      </c>
      <c r="AL200" s="8">
        <v>0</v>
      </c>
      <c r="AM200" s="8" t="s">
        <v>21</v>
      </c>
      <c r="AN200" s="8">
        <v>0</v>
      </c>
      <c r="AO200" s="8"/>
      <c r="AP200" s="20"/>
      <c r="AQ200" s="20"/>
      <c r="AR200" s="20"/>
      <c r="AS200" s="20"/>
      <c r="AT200" s="20"/>
      <c r="AU200" s="20"/>
      <c r="AV200" s="20"/>
      <c r="AW200" s="21"/>
      <c r="AX200" s="21"/>
    </row>
    <row r="201" spans="1:52" x14ac:dyDescent="0.25">
      <c r="A201" s="1">
        <v>200</v>
      </c>
      <c r="B201" s="1" t="s">
        <v>16</v>
      </c>
      <c r="C201" s="1">
        <v>1325</v>
      </c>
      <c r="D201" s="1" t="s">
        <v>22</v>
      </c>
      <c r="E201" s="1">
        <v>0</v>
      </c>
      <c r="F201" s="1">
        <v>0</v>
      </c>
      <c r="G201" s="1">
        <v>1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1</v>
      </c>
      <c r="N201" s="1">
        <v>0</v>
      </c>
      <c r="O201" s="1">
        <v>0</v>
      </c>
      <c r="P201" s="1">
        <v>0</v>
      </c>
      <c r="Q201" s="1">
        <v>0</v>
      </c>
      <c r="R201" s="9">
        <f t="shared" si="48"/>
        <v>0</v>
      </c>
      <c r="S201" s="1" t="s">
        <v>21</v>
      </c>
      <c r="T201" s="7" t="s">
        <v>21</v>
      </c>
      <c r="U201" s="7" t="s">
        <v>21</v>
      </c>
      <c r="V201" s="7" t="s">
        <v>21</v>
      </c>
      <c r="W201" s="7" t="s">
        <v>21</v>
      </c>
      <c r="X201" s="16" t="s">
        <v>21</v>
      </c>
      <c r="Y201" s="16" t="s">
        <v>21</v>
      </c>
      <c r="Z201" s="16" t="s">
        <v>21</v>
      </c>
      <c r="AA201" s="18" t="s">
        <v>21</v>
      </c>
      <c r="AB201" s="12">
        <v>3.7735849056603774E-3</v>
      </c>
      <c r="AC201" s="1" t="s">
        <v>21</v>
      </c>
      <c r="AD201" s="9">
        <v>0</v>
      </c>
      <c r="AE201" s="13">
        <v>0</v>
      </c>
      <c r="AF201" s="8">
        <v>0</v>
      </c>
      <c r="AG201" s="8">
        <f t="shared" si="49"/>
        <v>0</v>
      </c>
      <c r="AH201" s="9">
        <v>0</v>
      </c>
      <c r="AI201" s="8">
        <v>0</v>
      </c>
      <c r="AJ201" s="8">
        <v>0</v>
      </c>
      <c r="AK201" s="8">
        <v>0</v>
      </c>
      <c r="AL201" s="8">
        <v>0</v>
      </c>
      <c r="AM201" s="8">
        <f>AH201+AI201+AJ201+AK201+AL201</f>
        <v>0</v>
      </c>
      <c r="AN201" s="1" t="s">
        <v>21</v>
      </c>
      <c r="AP201" s="20"/>
      <c r="AQ201" s="20"/>
      <c r="AR201" s="20"/>
      <c r="AS201" s="20"/>
      <c r="AT201" s="20"/>
      <c r="AU201" s="20"/>
      <c r="AV201" s="20"/>
      <c r="AW201" s="21"/>
      <c r="AX201" s="21"/>
    </row>
    <row r="202" spans="1:52" x14ac:dyDescent="0.25">
      <c r="A202" s="1">
        <v>201</v>
      </c>
      <c r="B202" s="1" t="s">
        <v>16</v>
      </c>
      <c r="C202" s="1">
        <v>4200</v>
      </c>
      <c r="D202" s="1" t="s">
        <v>22</v>
      </c>
      <c r="E202" s="1">
        <v>1</v>
      </c>
      <c r="F202" s="1">
        <v>1</v>
      </c>
      <c r="G202" s="1">
        <v>0</v>
      </c>
      <c r="H202" s="1">
        <v>1</v>
      </c>
      <c r="I202" s="1">
        <v>1</v>
      </c>
      <c r="J202" s="1">
        <v>1</v>
      </c>
      <c r="K202" s="1">
        <v>0</v>
      </c>
      <c r="L202" s="1">
        <v>1</v>
      </c>
      <c r="M202" s="1">
        <v>4</v>
      </c>
      <c r="N202" s="1">
        <v>0</v>
      </c>
      <c r="O202" s="1">
        <v>0</v>
      </c>
      <c r="P202" s="1">
        <v>1</v>
      </c>
      <c r="Q202" s="1">
        <v>3600</v>
      </c>
      <c r="R202" s="9">
        <f t="shared" si="48"/>
        <v>85.714285714285708</v>
      </c>
      <c r="S202" s="1" t="s">
        <v>21</v>
      </c>
      <c r="T202" s="7" t="s">
        <v>21</v>
      </c>
      <c r="U202" s="7" t="s">
        <v>21</v>
      </c>
      <c r="V202" s="7" t="s">
        <v>21</v>
      </c>
      <c r="W202" s="7" t="s">
        <v>21</v>
      </c>
      <c r="X202" s="16" t="s">
        <v>21</v>
      </c>
      <c r="Y202" s="16" t="s">
        <v>21</v>
      </c>
      <c r="Z202" s="16" t="s">
        <v>21</v>
      </c>
      <c r="AA202" s="1" t="s">
        <v>21</v>
      </c>
      <c r="AB202" s="12">
        <v>2.8571428571428571E-3</v>
      </c>
      <c r="AC202" s="1" t="s">
        <v>21</v>
      </c>
      <c r="AD202" s="8">
        <v>0.26872200000000002</v>
      </c>
      <c r="AE202" s="9" t="s">
        <v>21</v>
      </c>
      <c r="AF202" s="8">
        <v>0</v>
      </c>
      <c r="AG202" s="9" t="s">
        <v>21</v>
      </c>
      <c r="AH202" s="8">
        <v>15.567852</v>
      </c>
      <c r="AI202" s="8" t="s">
        <v>21</v>
      </c>
      <c r="AJ202" s="8">
        <v>0</v>
      </c>
      <c r="AK202" s="8" t="s">
        <v>21</v>
      </c>
      <c r="AL202" s="8" t="s">
        <v>21</v>
      </c>
      <c r="AM202" s="8" t="s">
        <v>21</v>
      </c>
      <c r="AN202" s="8">
        <v>0</v>
      </c>
      <c r="AO202" s="8"/>
      <c r="AP202" s="20"/>
      <c r="AQ202" s="20"/>
      <c r="AR202" s="20"/>
      <c r="AS202" s="20"/>
      <c r="AT202" s="20"/>
      <c r="AU202" s="20"/>
      <c r="AV202" s="20"/>
      <c r="AW202" s="21"/>
      <c r="AX202" s="21"/>
    </row>
    <row r="203" spans="1:52" x14ac:dyDescent="0.25">
      <c r="A203" s="1">
        <v>202</v>
      </c>
      <c r="B203" s="1" t="s">
        <v>16</v>
      </c>
      <c r="C203" s="1">
        <v>10000</v>
      </c>
      <c r="D203" s="1" t="s">
        <v>15</v>
      </c>
      <c r="E203" s="1">
        <v>0</v>
      </c>
      <c r="F203" s="1">
        <v>1</v>
      </c>
      <c r="G203" s="1">
        <v>1</v>
      </c>
      <c r="H203" s="1">
        <v>0</v>
      </c>
      <c r="I203" s="1">
        <v>1</v>
      </c>
      <c r="J203" s="1">
        <v>0</v>
      </c>
      <c r="K203" s="1">
        <v>1</v>
      </c>
      <c r="L203" s="1">
        <v>1</v>
      </c>
      <c r="M203" s="1">
        <v>4</v>
      </c>
      <c r="N203" s="1">
        <v>1</v>
      </c>
      <c r="O203" s="1">
        <v>0</v>
      </c>
      <c r="P203" s="1">
        <v>0</v>
      </c>
      <c r="Q203" s="1">
        <v>0</v>
      </c>
      <c r="R203" s="9">
        <f t="shared" si="48"/>
        <v>0</v>
      </c>
      <c r="S203" s="1" t="s">
        <v>21</v>
      </c>
      <c r="T203" s="7" t="s">
        <v>21</v>
      </c>
      <c r="U203" s="7" t="s">
        <v>21</v>
      </c>
      <c r="V203" s="7" t="s">
        <v>21</v>
      </c>
      <c r="W203" s="7" t="s">
        <v>21</v>
      </c>
      <c r="X203" s="16" t="s">
        <v>21</v>
      </c>
      <c r="Y203" s="16" t="s">
        <v>21</v>
      </c>
      <c r="Z203" s="16" t="s">
        <v>21</v>
      </c>
      <c r="AA203" s="18" t="s">
        <v>21</v>
      </c>
      <c r="AB203" s="12">
        <v>0.02</v>
      </c>
      <c r="AC203" s="1" t="s">
        <v>21</v>
      </c>
      <c r="AD203" s="9" t="s">
        <v>21</v>
      </c>
      <c r="AE203" s="13">
        <v>0</v>
      </c>
      <c r="AF203" s="9" t="s">
        <v>21</v>
      </c>
      <c r="AG203" s="9" t="s">
        <v>21</v>
      </c>
      <c r="AH203" s="9" t="s">
        <v>21</v>
      </c>
      <c r="AI203" s="8">
        <v>0</v>
      </c>
      <c r="AJ203" s="8">
        <v>0</v>
      </c>
      <c r="AK203" s="8" t="s">
        <v>21</v>
      </c>
      <c r="AL203" s="8">
        <v>0</v>
      </c>
      <c r="AM203" s="8" t="s">
        <v>21</v>
      </c>
      <c r="AN203" s="1" t="s">
        <v>21</v>
      </c>
      <c r="AP203" s="20"/>
      <c r="AQ203" s="20"/>
      <c r="AR203" s="20"/>
      <c r="AS203" s="20"/>
      <c r="AT203" s="20"/>
      <c r="AU203" s="20"/>
      <c r="AV203" s="20"/>
      <c r="AW203" s="21"/>
      <c r="AX203" s="21"/>
    </row>
    <row r="204" spans="1:52" x14ac:dyDescent="0.25">
      <c r="A204" s="1">
        <v>203</v>
      </c>
      <c r="B204" s="1" t="s">
        <v>16</v>
      </c>
      <c r="C204" s="1">
        <v>3500</v>
      </c>
      <c r="D204" s="1" t="s">
        <v>22</v>
      </c>
      <c r="E204" s="1">
        <v>0</v>
      </c>
      <c r="F204" s="1">
        <v>0</v>
      </c>
      <c r="G204" s="1">
        <v>1</v>
      </c>
      <c r="H204" s="1">
        <v>0</v>
      </c>
      <c r="I204" s="1">
        <v>0</v>
      </c>
      <c r="J204" s="1">
        <v>0</v>
      </c>
      <c r="K204" s="1">
        <v>1</v>
      </c>
      <c r="L204" s="1">
        <v>1</v>
      </c>
      <c r="M204" s="1">
        <v>3</v>
      </c>
      <c r="N204" s="1">
        <v>1</v>
      </c>
      <c r="O204" s="1">
        <v>0</v>
      </c>
      <c r="P204" s="1">
        <v>0</v>
      </c>
      <c r="Q204" s="1">
        <v>0</v>
      </c>
      <c r="R204" s="9">
        <f t="shared" si="48"/>
        <v>0</v>
      </c>
      <c r="S204" s="1" t="s">
        <v>21</v>
      </c>
      <c r="T204" s="7" t="s">
        <v>21</v>
      </c>
      <c r="U204" s="7" t="s">
        <v>21</v>
      </c>
      <c r="V204" s="7" t="s">
        <v>21</v>
      </c>
      <c r="W204" s="7" t="s">
        <v>21</v>
      </c>
      <c r="X204" s="16" t="s">
        <v>21</v>
      </c>
      <c r="Y204" s="16" t="s">
        <v>21</v>
      </c>
      <c r="Z204" s="16" t="s">
        <v>21</v>
      </c>
      <c r="AA204" s="18" t="s">
        <v>21</v>
      </c>
      <c r="AB204" s="12">
        <v>4.5714285714285718E-3</v>
      </c>
      <c r="AC204" s="1" t="s">
        <v>21</v>
      </c>
      <c r="AD204" s="9">
        <v>0</v>
      </c>
      <c r="AE204" s="13">
        <v>0</v>
      </c>
      <c r="AF204" s="8">
        <v>0.57900000000000007</v>
      </c>
      <c r="AG204" s="8">
        <f t="shared" ref="AG204" si="50">AD204+AE204+AF204</f>
        <v>0.57900000000000007</v>
      </c>
      <c r="AH204" s="9">
        <v>0</v>
      </c>
      <c r="AI204" s="8">
        <v>0</v>
      </c>
      <c r="AJ204" s="8">
        <v>0.84664980788321187</v>
      </c>
      <c r="AK204" s="8">
        <v>7.2184689051094901</v>
      </c>
      <c r="AL204" s="8">
        <v>0</v>
      </c>
      <c r="AM204" s="8">
        <f>AH204+AI204+AJ204+AK204+AL204</f>
        <v>8.0651187129927013</v>
      </c>
      <c r="AN204" s="1" t="s">
        <v>21</v>
      </c>
      <c r="AP204" s="20"/>
      <c r="AQ204" s="20"/>
      <c r="AR204" s="20"/>
      <c r="AS204" s="20"/>
      <c r="AT204" s="20"/>
      <c r="AU204" s="20"/>
      <c r="AV204" s="20"/>
      <c r="AW204" s="21"/>
      <c r="AX204" s="21"/>
    </row>
    <row r="205" spans="1:52" x14ac:dyDescent="0.25">
      <c r="A205" s="1">
        <v>204</v>
      </c>
      <c r="B205" s="1" t="s">
        <v>16</v>
      </c>
      <c r="C205" s="1">
        <v>2500</v>
      </c>
      <c r="D205" s="1" t="s">
        <v>22</v>
      </c>
      <c r="E205" s="1">
        <v>0</v>
      </c>
      <c r="F205" s="1">
        <v>1</v>
      </c>
      <c r="G205" s="1">
        <v>1</v>
      </c>
      <c r="H205" s="1">
        <v>0</v>
      </c>
      <c r="I205" s="1">
        <v>0</v>
      </c>
      <c r="J205" s="1">
        <v>0</v>
      </c>
      <c r="K205" s="1">
        <v>1</v>
      </c>
      <c r="L205" s="1">
        <v>1</v>
      </c>
      <c r="M205" s="1">
        <v>3</v>
      </c>
      <c r="N205" s="1">
        <v>1</v>
      </c>
      <c r="O205" s="1">
        <v>0</v>
      </c>
      <c r="P205" s="1">
        <v>0</v>
      </c>
      <c r="Q205" s="1">
        <v>0</v>
      </c>
      <c r="R205" s="9">
        <f t="shared" si="48"/>
        <v>0</v>
      </c>
      <c r="S205" s="1" t="s">
        <v>21</v>
      </c>
      <c r="T205" s="7" t="s">
        <v>21</v>
      </c>
      <c r="U205" s="7" t="s">
        <v>21</v>
      </c>
      <c r="V205" s="7" t="s">
        <v>21</v>
      </c>
      <c r="W205" s="7" t="s">
        <v>21</v>
      </c>
      <c r="X205" s="16" t="s">
        <v>21</v>
      </c>
      <c r="Y205" s="16" t="s">
        <v>21</v>
      </c>
      <c r="Z205" s="16" t="s">
        <v>21</v>
      </c>
      <c r="AA205" s="18" t="s">
        <v>21</v>
      </c>
      <c r="AB205" s="12">
        <v>1.2800000000000001E-2</v>
      </c>
      <c r="AC205" s="1" t="s">
        <v>21</v>
      </c>
      <c r="AD205" s="9">
        <v>0</v>
      </c>
      <c r="AE205" s="13">
        <v>0</v>
      </c>
      <c r="AF205" s="9" t="s">
        <v>21</v>
      </c>
      <c r="AG205" s="9" t="s">
        <v>21</v>
      </c>
      <c r="AH205" s="9">
        <v>0</v>
      </c>
      <c r="AI205" s="8">
        <v>0</v>
      </c>
      <c r="AJ205" s="8">
        <v>0</v>
      </c>
      <c r="AK205" s="8">
        <v>16.929746686131388</v>
      </c>
      <c r="AL205" s="8">
        <v>0</v>
      </c>
      <c r="AM205" s="8">
        <f>AH205+AI205+AJ205+AK205+AL205</f>
        <v>16.929746686131388</v>
      </c>
      <c r="AN205" s="1" t="s">
        <v>21</v>
      </c>
      <c r="AP205" s="20"/>
      <c r="AQ205" s="20"/>
      <c r="AR205" s="20"/>
      <c r="AS205" s="20"/>
      <c r="AT205" s="20"/>
      <c r="AU205" s="20"/>
      <c r="AV205" s="20"/>
      <c r="AW205" s="21"/>
      <c r="AX205" s="21"/>
    </row>
    <row r="206" spans="1:52" x14ac:dyDescent="0.25">
      <c r="A206" s="1">
        <v>205</v>
      </c>
      <c r="B206" s="1" t="s">
        <v>16</v>
      </c>
      <c r="C206" s="1">
        <v>1000</v>
      </c>
      <c r="D206" s="1" t="s">
        <v>22</v>
      </c>
      <c r="E206" s="1">
        <v>1</v>
      </c>
      <c r="F206" s="1">
        <v>1</v>
      </c>
      <c r="G206" s="1">
        <v>1</v>
      </c>
      <c r="H206" s="1">
        <v>0</v>
      </c>
      <c r="I206" s="1">
        <v>1</v>
      </c>
      <c r="J206" s="1">
        <v>1</v>
      </c>
      <c r="K206" s="1">
        <v>1</v>
      </c>
      <c r="L206" s="1">
        <v>1</v>
      </c>
      <c r="M206" s="1">
        <v>5</v>
      </c>
      <c r="N206" s="1">
        <v>1</v>
      </c>
      <c r="O206" s="1">
        <v>0</v>
      </c>
      <c r="P206" s="1">
        <v>0</v>
      </c>
      <c r="Q206" s="1">
        <v>0</v>
      </c>
      <c r="R206" s="9">
        <f t="shared" si="48"/>
        <v>0</v>
      </c>
      <c r="S206" s="1" t="s">
        <v>21</v>
      </c>
      <c r="T206" s="7" t="s">
        <v>21</v>
      </c>
      <c r="U206" s="7" t="s">
        <v>21</v>
      </c>
      <c r="V206" s="7" t="s">
        <v>21</v>
      </c>
      <c r="W206" s="7" t="s">
        <v>21</v>
      </c>
      <c r="X206" s="16" t="s">
        <v>21</v>
      </c>
      <c r="Y206" s="16" t="s">
        <v>21</v>
      </c>
      <c r="Z206" s="16" t="s">
        <v>21</v>
      </c>
      <c r="AA206" s="1" t="s">
        <v>21</v>
      </c>
      <c r="AB206" s="12">
        <v>7.0000000000000001E-3</v>
      </c>
      <c r="AC206" s="1" t="s">
        <v>21</v>
      </c>
      <c r="AD206" s="8">
        <v>5.62317</v>
      </c>
      <c r="AE206" s="9" t="s">
        <v>21</v>
      </c>
      <c r="AF206" s="9" t="s">
        <v>21</v>
      </c>
      <c r="AG206" s="9" t="s">
        <v>21</v>
      </c>
      <c r="AH206" s="8">
        <v>118.29348</v>
      </c>
      <c r="AI206" s="8">
        <v>0</v>
      </c>
      <c r="AJ206" s="8" t="s">
        <v>21</v>
      </c>
      <c r="AK206" s="8" t="s">
        <v>21</v>
      </c>
      <c r="AL206" s="8">
        <v>0</v>
      </c>
      <c r="AM206" s="8" t="s">
        <v>21</v>
      </c>
      <c r="AN206" s="1" t="s">
        <v>21</v>
      </c>
      <c r="AP206" s="20"/>
      <c r="AQ206" s="20"/>
      <c r="AR206" s="20"/>
      <c r="AS206" s="20"/>
      <c r="AT206" s="20"/>
      <c r="AU206" s="20"/>
      <c r="AV206" s="20"/>
      <c r="AW206" s="21"/>
      <c r="AX206" s="21"/>
    </row>
    <row r="207" spans="1:52" x14ac:dyDescent="0.25">
      <c r="A207" s="1">
        <v>206</v>
      </c>
      <c r="B207" s="1" t="s">
        <v>16</v>
      </c>
      <c r="C207" s="1">
        <v>930</v>
      </c>
      <c r="D207" s="1" t="s">
        <v>22</v>
      </c>
      <c r="E207" s="1">
        <v>0</v>
      </c>
      <c r="F207" s="1">
        <v>1</v>
      </c>
      <c r="G207" s="1">
        <v>0</v>
      </c>
      <c r="H207" s="1">
        <v>0</v>
      </c>
      <c r="I207" s="1">
        <v>1</v>
      </c>
      <c r="J207" s="1">
        <v>1</v>
      </c>
      <c r="K207" s="1">
        <v>0</v>
      </c>
      <c r="L207" s="1">
        <v>1</v>
      </c>
      <c r="M207" s="1">
        <v>3</v>
      </c>
      <c r="N207" s="1">
        <v>1</v>
      </c>
      <c r="O207" s="1">
        <v>0</v>
      </c>
      <c r="P207" s="1">
        <v>0</v>
      </c>
      <c r="Q207" s="1">
        <v>0</v>
      </c>
      <c r="R207" s="9">
        <f t="shared" si="48"/>
        <v>0</v>
      </c>
      <c r="S207" s="1" t="s">
        <v>21</v>
      </c>
      <c r="T207" s="7" t="s">
        <v>21</v>
      </c>
      <c r="U207" s="7" t="s">
        <v>21</v>
      </c>
      <c r="V207" s="7" t="s">
        <v>21</v>
      </c>
      <c r="W207" s="7" t="s">
        <v>21</v>
      </c>
      <c r="X207" s="16" t="s">
        <v>21</v>
      </c>
      <c r="Y207" s="16" t="s">
        <v>21</v>
      </c>
      <c r="Z207" s="16" t="s">
        <v>21</v>
      </c>
      <c r="AA207" s="18" t="s">
        <v>21</v>
      </c>
      <c r="AB207" s="12">
        <v>4.3010752688172043E-3</v>
      </c>
      <c r="AC207" s="1" t="s">
        <v>21</v>
      </c>
      <c r="AD207" s="8">
        <v>3.3257948387096774</v>
      </c>
      <c r="AE207" s="14">
        <v>7.9516387096774181</v>
      </c>
      <c r="AF207" s="8">
        <v>0</v>
      </c>
      <c r="AG207" s="8">
        <f t="shared" ref="AG207" si="51">AD207+AE207+AF207</f>
        <v>11.277433548387096</v>
      </c>
      <c r="AH207" s="8">
        <v>91.123378064516132</v>
      </c>
      <c r="AI207" s="8">
        <v>21.318526797053597</v>
      </c>
      <c r="AJ207" s="8">
        <v>12.412509557993882</v>
      </c>
      <c r="AK207" s="8">
        <v>36.938717055176205</v>
      </c>
      <c r="AL207" s="8">
        <v>0</v>
      </c>
      <c r="AM207" s="8">
        <f>AH207+AI207+AJ207+AK207+AL207</f>
        <v>161.79313147473982</v>
      </c>
      <c r="AN207" s="8">
        <v>0</v>
      </c>
      <c r="AO207" s="8"/>
      <c r="AP207" s="20"/>
      <c r="AQ207" s="20"/>
      <c r="AR207" s="20"/>
      <c r="AS207" s="20"/>
      <c r="AT207" s="20"/>
      <c r="AU207" s="20"/>
      <c r="AV207" s="20"/>
      <c r="AW207" s="21"/>
      <c r="AX207" s="21"/>
    </row>
    <row r="208" spans="1:52" x14ac:dyDescent="0.25">
      <c r="A208" s="1">
        <v>207</v>
      </c>
      <c r="B208" s="1" t="s">
        <v>16</v>
      </c>
      <c r="C208" s="1">
        <v>18000</v>
      </c>
      <c r="D208" s="1" t="s">
        <v>22</v>
      </c>
      <c r="E208" s="1">
        <v>0</v>
      </c>
      <c r="F208" s="1">
        <v>1</v>
      </c>
      <c r="G208" s="1">
        <v>1</v>
      </c>
      <c r="H208" s="1">
        <v>0</v>
      </c>
      <c r="I208" s="1">
        <v>1</v>
      </c>
      <c r="J208" s="1">
        <v>1</v>
      </c>
      <c r="K208" s="1">
        <v>0</v>
      </c>
      <c r="L208" s="1">
        <v>1</v>
      </c>
      <c r="M208" s="1">
        <v>4</v>
      </c>
      <c r="N208" s="1">
        <v>1</v>
      </c>
      <c r="O208" s="1">
        <v>0</v>
      </c>
      <c r="P208" s="1">
        <v>0</v>
      </c>
      <c r="Q208" s="1">
        <v>0</v>
      </c>
      <c r="R208" s="9">
        <f t="shared" si="48"/>
        <v>0</v>
      </c>
      <c r="S208" s="1" t="s">
        <v>21</v>
      </c>
      <c r="T208" s="7" t="s">
        <v>21</v>
      </c>
      <c r="U208" s="7" t="s">
        <v>21</v>
      </c>
      <c r="V208" s="7" t="s">
        <v>21</v>
      </c>
      <c r="W208" s="7" t="s">
        <v>21</v>
      </c>
      <c r="X208" s="16" t="s">
        <v>21</v>
      </c>
      <c r="Y208" s="16" t="s">
        <v>21</v>
      </c>
      <c r="Z208" s="16" t="s">
        <v>21</v>
      </c>
      <c r="AA208" s="18" t="s">
        <v>21</v>
      </c>
      <c r="AB208" s="12">
        <v>2.5555555555555557E-3</v>
      </c>
      <c r="AC208" s="1" t="s">
        <v>21</v>
      </c>
      <c r="AD208" s="9" t="s">
        <v>21</v>
      </c>
      <c r="AE208" s="9" t="s">
        <v>21</v>
      </c>
      <c r="AF208" s="8">
        <v>0</v>
      </c>
      <c r="AG208" s="9" t="s">
        <v>21</v>
      </c>
      <c r="AH208" s="9" t="s">
        <v>21</v>
      </c>
      <c r="AI208" s="8" t="s">
        <v>21</v>
      </c>
      <c r="AJ208" s="8">
        <v>0</v>
      </c>
      <c r="AK208" s="8" t="s">
        <v>21</v>
      </c>
      <c r="AL208" s="8">
        <v>0</v>
      </c>
      <c r="AM208" s="8" t="s">
        <v>21</v>
      </c>
      <c r="AN208" s="1" t="s">
        <v>21</v>
      </c>
      <c r="AP208" s="20"/>
      <c r="AQ208" s="20"/>
      <c r="AR208" s="20"/>
      <c r="AS208" s="20"/>
      <c r="AT208" s="20"/>
      <c r="AU208" s="20"/>
      <c r="AV208" s="20"/>
      <c r="AW208" s="21"/>
      <c r="AX208" s="21"/>
    </row>
    <row r="209" spans="1:50" x14ac:dyDescent="0.25">
      <c r="A209" s="1">
        <v>208</v>
      </c>
      <c r="B209" s="1" t="s">
        <v>16</v>
      </c>
      <c r="C209" s="1">
        <v>700</v>
      </c>
      <c r="D209" s="1" t="s">
        <v>22</v>
      </c>
      <c r="E209" s="1">
        <v>0</v>
      </c>
      <c r="F209" s="1">
        <v>1</v>
      </c>
      <c r="G209" s="1">
        <v>1</v>
      </c>
      <c r="H209" s="1">
        <v>0</v>
      </c>
      <c r="I209" s="1">
        <v>0</v>
      </c>
      <c r="J209" s="1">
        <v>0</v>
      </c>
      <c r="K209" s="1">
        <v>1</v>
      </c>
      <c r="L209" s="1">
        <v>0</v>
      </c>
      <c r="M209" s="1">
        <v>2</v>
      </c>
      <c r="N209" s="1">
        <v>0</v>
      </c>
      <c r="O209" s="1">
        <v>0</v>
      </c>
      <c r="P209" s="1">
        <v>0</v>
      </c>
      <c r="Q209" s="1">
        <v>0</v>
      </c>
      <c r="R209" s="9">
        <f t="shared" si="48"/>
        <v>0</v>
      </c>
      <c r="S209" s="1" t="s">
        <v>21</v>
      </c>
      <c r="T209" s="7" t="s">
        <v>21</v>
      </c>
      <c r="U209" s="7" t="s">
        <v>21</v>
      </c>
      <c r="V209" s="7" t="s">
        <v>21</v>
      </c>
      <c r="W209" s="7" t="s">
        <v>21</v>
      </c>
      <c r="X209" s="16" t="s">
        <v>21</v>
      </c>
      <c r="Y209" s="16" t="s">
        <v>21</v>
      </c>
      <c r="Z209" s="16" t="s">
        <v>21</v>
      </c>
      <c r="AA209" s="18" t="s">
        <v>21</v>
      </c>
      <c r="AB209" s="12">
        <v>0.04</v>
      </c>
      <c r="AC209" s="1" t="s">
        <v>21</v>
      </c>
      <c r="AD209" s="9">
        <v>0</v>
      </c>
      <c r="AE209" s="13">
        <v>0</v>
      </c>
      <c r="AF209" s="8">
        <v>3.126471428571429</v>
      </c>
      <c r="AG209" s="8">
        <f t="shared" ref="AG209" si="52">AD209+AE209+AF209</f>
        <v>3.126471428571429</v>
      </c>
      <c r="AH209" s="9">
        <v>0</v>
      </c>
      <c r="AI209" s="8">
        <v>0</v>
      </c>
      <c r="AJ209" s="8">
        <v>2.3171633343065698</v>
      </c>
      <c r="AK209" s="8">
        <v>0</v>
      </c>
      <c r="AL209" s="8">
        <v>0</v>
      </c>
      <c r="AM209" s="8">
        <f>AH209+AI209+AJ209+AK209+AL209</f>
        <v>2.3171633343065698</v>
      </c>
      <c r="AN209" s="1" t="s">
        <v>21</v>
      </c>
      <c r="AP209" s="20"/>
      <c r="AQ209" s="20"/>
      <c r="AR209" s="20"/>
      <c r="AS209" s="20"/>
      <c r="AT209" s="20"/>
      <c r="AU209" s="20"/>
      <c r="AV209" s="20"/>
      <c r="AW209" s="21"/>
      <c r="AX209" s="21"/>
    </row>
    <row r="210" spans="1:50" x14ac:dyDescent="0.25">
      <c r="A210" s="1">
        <v>209</v>
      </c>
      <c r="B210" s="1" t="s">
        <v>12</v>
      </c>
      <c r="C210" s="1">
        <v>2500</v>
      </c>
      <c r="D210" s="1" t="s">
        <v>22</v>
      </c>
      <c r="E210" s="1">
        <v>0</v>
      </c>
      <c r="F210" s="1">
        <v>1</v>
      </c>
      <c r="G210" s="1">
        <v>0</v>
      </c>
      <c r="H210" s="1">
        <v>0</v>
      </c>
      <c r="I210" s="1">
        <v>1</v>
      </c>
      <c r="J210" s="1">
        <v>0</v>
      </c>
      <c r="K210" s="1">
        <v>1</v>
      </c>
      <c r="L210" s="1">
        <v>1</v>
      </c>
      <c r="M210" s="1">
        <v>3</v>
      </c>
      <c r="N210" s="1">
        <v>1</v>
      </c>
      <c r="O210" s="1">
        <v>0</v>
      </c>
      <c r="P210" s="1">
        <v>0</v>
      </c>
      <c r="Q210" s="1">
        <v>0</v>
      </c>
      <c r="R210" s="9">
        <f t="shared" si="48"/>
        <v>0</v>
      </c>
      <c r="S210" s="1" t="s">
        <v>21</v>
      </c>
      <c r="T210" s="7" t="s">
        <v>21</v>
      </c>
      <c r="U210" s="7" t="s">
        <v>21</v>
      </c>
      <c r="V210" s="7" t="s">
        <v>21</v>
      </c>
      <c r="W210" s="7" t="s">
        <v>21</v>
      </c>
      <c r="X210" s="16" t="s">
        <v>21</v>
      </c>
      <c r="Y210" s="16" t="s">
        <v>21</v>
      </c>
      <c r="Z210" s="16" t="s">
        <v>21</v>
      </c>
      <c r="AA210" s="18" t="s">
        <v>21</v>
      </c>
      <c r="AB210" s="12">
        <v>2.3999999999999998E-3</v>
      </c>
      <c r="AC210" s="1" t="s">
        <v>21</v>
      </c>
      <c r="AD210" s="9" t="s">
        <v>21</v>
      </c>
      <c r="AE210" s="13">
        <v>0</v>
      </c>
      <c r="AF210" s="9" t="s">
        <v>21</v>
      </c>
      <c r="AG210" s="9" t="s">
        <v>21</v>
      </c>
      <c r="AH210" s="9" t="s">
        <v>21</v>
      </c>
      <c r="AI210" s="8">
        <v>0</v>
      </c>
      <c r="AJ210" s="8">
        <v>0</v>
      </c>
      <c r="AK210" s="8" t="s">
        <v>21</v>
      </c>
      <c r="AL210" s="8">
        <v>0</v>
      </c>
      <c r="AM210" s="8" t="s">
        <v>21</v>
      </c>
      <c r="AN210" s="8">
        <v>0</v>
      </c>
      <c r="AO210" s="8"/>
      <c r="AP210" s="20"/>
      <c r="AQ210" s="20"/>
      <c r="AR210" s="20"/>
      <c r="AS210" s="20"/>
      <c r="AT210" s="20"/>
      <c r="AU210" s="20"/>
      <c r="AV210" s="20"/>
      <c r="AW210" s="21"/>
      <c r="AX210" s="21"/>
    </row>
    <row r="211" spans="1:50" x14ac:dyDescent="0.25">
      <c r="A211" s="1">
        <v>210</v>
      </c>
      <c r="B211" s="1" t="s">
        <v>12</v>
      </c>
      <c r="C211" s="1">
        <v>1600</v>
      </c>
      <c r="D211" s="1" t="s">
        <v>15</v>
      </c>
      <c r="E211" s="1">
        <v>0</v>
      </c>
      <c r="F211" s="1">
        <v>1</v>
      </c>
      <c r="G211" s="1">
        <v>0</v>
      </c>
      <c r="H211" s="1">
        <v>1</v>
      </c>
      <c r="I211" s="1">
        <v>1</v>
      </c>
      <c r="J211" s="1">
        <v>1</v>
      </c>
      <c r="K211" s="1">
        <v>1</v>
      </c>
      <c r="L211" s="1">
        <v>1</v>
      </c>
      <c r="M211" s="1">
        <v>5</v>
      </c>
      <c r="N211" s="1">
        <v>0</v>
      </c>
      <c r="O211" s="1">
        <v>0</v>
      </c>
      <c r="P211" s="1">
        <v>1</v>
      </c>
      <c r="Q211" s="1">
        <v>400</v>
      </c>
      <c r="R211" s="9">
        <f t="shared" si="48"/>
        <v>25</v>
      </c>
      <c r="S211" s="1" t="s">
        <v>21</v>
      </c>
      <c r="T211" s="7" t="s">
        <v>21</v>
      </c>
      <c r="U211" s="7" t="s">
        <v>21</v>
      </c>
      <c r="V211" s="7" t="s">
        <v>21</v>
      </c>
      <c r="W211" s="7" t="s">
        <v>21</v>
      </c>
      <c r="X211" s="16" t="s">
        <v>21</v>
      </c>
      <c r="Y211" s="16" t="s">
        <v>21</v>
      </c>
      <c r="Z211" s="16" t="s">
        <v>21</v>
      </c>
      <c r="AA211" s="18" t="s">
        <v>21</v>
      </c>
      <c r="AB211" s="12">
        <v>1.8749999999999999E-3</v>
      </c>
      <c r="AC211" s="1" t="s">
        <v>21</v>
      </c>
      <c r="AD211" s="9" t="s">
        <v>21</v>
      </c>
      <c r="AE211" s="9" t="s">
        <v>21</v>
      </c>
      <c r="AF211" s="9" t="s">
        <v>21</v>
      </c>
      <c r="AG211" s="9" t="s">
        <v>21</v>
      </c>
      <c r="AH211" s="9" t="s">
        <v>21</v>
      </c>
      <c r="AI211" s="8" t="s">
        <v>21</v>
      </c>
      <c r="AJ211" s="8" t="s">
        <v>21</v>
      </c>
      <c r="AK211" s="8" t="s">
        <v>21</v>
      </c>
      <c r="AL211" s="8" t="s">
        <v>21</v>
      </c>
      <c r="AM211" s="8" t="s">
        <v>21</v>
      </c>
      <c r="AN211" s="8">
        <v>0</v>
      </c>
      <c r="AO211" s="8"/>
      <c r="AP211" s="8"/>
      <c r="AQ211" s="8"/>
      <c r="AR211" s="8"/>
      <c r="AS211" s="8"/>
      <c r="AT211" s="8"/>
      <c r="AW211" s="21"/>
      <c r="AX211" s="21"/>
    </row>
    <row r="212" spans="1:50" x14ac:dyDescent="0.25">
      <c r="A212" s="1">
        <v>211</v>
      </c>
      <c r="B212" s="1" t="s">
        <v>12</v>
      </c>
      <c r="C212" s="1">
        <v>1000</v>
      </c>
      <c r="D212" s="1" t="s">
        <v>15</v>
      </c>
      <c r="E212" s="1">
        <v>1</v>
      </c>
      <c r="F212" s="1">
        <v>1</v>
      </c>
      <c r="G212" s="1">
        <v>0</v>
      </c>
      <c r="H212" s="1">
        <v>1</v>
      </c>
      <c r="I212" s="1">
        <v>1</v>
      </c>
      <c r="J212" s="1">
        <v>0</v>
      </c>
      <c r="K212" s="1">
        <v>0</v>
      </c>
      <c r="L212" s="1">
        <v>1</v>
      </c>
      <c r="M212" s="1">
        <v>3</v>
      </c>
      <c r="N212" s="1">
        <v>0</v>
      </c>
      <c r="O212" s="1">
        <v>1</v>
      </c>
      <c r="P212" s="1">
        <v>0</v>
      </c>
      <c r="Q212" s="1">
        <v>1000</v>
      </c>
      <c r="R212" s="9">
        <f t="shared" si="48"/>
        <v>100</v>
      </c>
      <c r="S212" s="1" t="s">
        <v>21</v>
      </c>
      <c r="T212" s="7" t="s">
        <v>21</v>
      </c>
      <c r="U212" s="7" t="s">
        <v>21</v>
      </c>
      <c r="V212" s="7" t="s">
        <v>21</v>
      </c>
      <c r="W212" s="7" t="s">
        <v>21</v>
      </c>
      <c r="X212" s="16" t="s">
        <v>21</v>
      </c>
      <c r="Y212" s="16" t="s">
        <v>21</v>
      </c>
      <c r="Z212" s="16" t="s">
        <v>21</v>
      </c>
      <c r="AA212" s="1" t="s">
        <v>21</v>
      </c>
      <c r="AB212" s="12">
        <v>0.01</v>
      </c>
      <c r="AC212" s="1" t="s">
        <v>21</v>
      </c>
      <c r="AD212" s="9" t="s">
        <v>21</v>
      </c>
      <c r="AE212" s="13">
        <v>0</v>
      </c>
      <c r="AF212" s="8">
        <v>0</v>
      </c>
      <c r="AG212" s="9" t="s">
        <v>21</v>
      </c>
      <c r="AH212" s="9" t="s">
        <v>21</v>
      </c>
      <c r="AI212" s="8">
        <v>0</v>
      </c>
      <c r="AJ212" s="8">
        <v>0</v>
      </c>
      <c r="AK212" s="8">
        <v>0</v>
      </c>
      <c r="AL212" s="8" t="s">
        <v>21</v>
      </c>
      <c r="AM212" s="8" t="s">
        <v>21</v>
      </c>
      <c r="AN212" s="8">
        <v>0</v>
      </c>
      <c r="AO212" s="8"/>
      <c r="AP212" s="8"/>
      <c r="AQ212" s="8"/>
      <c r="AR212" s="8"/>
      <c r="AS212" s="8"/>
      <c r="AT212" s="8"/>
      <c r="AW212" s="21"/>
      <c r="AX212" s="21"/>
    </row>
    <row r="213" spans="1:50" x14ac:dyDescent="0.25">
      <c r="A213" s="1">
        <v>212</v>
      </c>
      <c r="B213" s="1" t="s">
        <v>5</v>
      </c>
      <c r="C213" s="1">
        <v>18000</v>
      </c>
      <c r="D213" s="1" t="s">
        <v>22</v>
      </c>
      <c r="E213" s="1">
        <v>0</v>
      </c>
      <c r="F213" s="1">
        <v>1</v>
      </c>
      <c r="G213" s="1">
        <v>1</v>
      </c>
      <c r="H213" s="1">
        <v>1</v>
      </c>
      <c r="I213" s="1">
        <v>1</v>
      </c>
      <c r="J213" s="1">
        <v>0</v>
      </c>
      <c r="K213" s="1">
        <v>0</v>
      </c>
      <c r="L213" s="1">
        <v>1</v>
      </c>
      <c r="M213" s="1">
        <v>4</v>
      </c>
      <c r="N213" s="1">
        <v>0</v>
      </c>
      <c r="O213" s="1">
        <v>0</v>
      </c>
      <c r="P213" s="1">
        <v>1</v>
      </c>
      <c r="Q213" s="1">
        <v>500</v>
      </c>
      <c r="R213" s="9">
        <f t="shared" si="48"/>
        <v>2.7777777777777777</v>
      </c>
      <c r="S213" s="1" t="s">
        <v>21</v>
      </c>
      <c r="T213" s="7" t="s">
        <v>21</v>
      </c>
      <c r="U213" s="7" t="s">
        <v>21</v>
      </c>
      <c r="V213" s="7" t="s">
        <v>21</v>
      </c>
      <c r="W213" s="7" t="s">
        <v>21</v>
      </c>
      <c r="X213" s="16" t="s">
        <v>21</v>
      </c>
      <c r="Y213" s="16" t="s">
        <v>21</v>
      </c>
      <c r="Z213" s="16" t="s">
        <v>21</v>
      </c>
      <c r="AA213" s="18" t="s">
        <v>21</v>
      </c>
      <c r="AB213" s="12">
        <v>3.8888888888888888E-3</v>
      </c>
      <c r="AC213" s="1" t="s">
        <v>21</v>
      </c>
      <c r="AD213" s="9" t="s">
        <v>21</v>
      </c>
      <c r="AE213" s="13">
        <v>0</v>
      </c>
      <c r="AF213" s="8">
        <v>0</v>
      </c>
      <c r="AG213" s="9" t="s">
        <v>21</v>
      </c>
      <c r="AH213" s="9" t="s">
        <v>21</v>
      </c>
      <c r="AI213" s="8">
        <v>0</v>
      </c>
      <c r="AJ213" s="8">
        <v>0</v>
      </c>
      <c r="AK213" s="8" t="s">
        <v>21</v>
      </c>
      <c r="AL213" s="8" t="s">
        <v>21</v>
      </c>
      <c r="AM213" s="8" t="s">
        <v>21</v>
      </c>
      <c r="AN213" s="1" t="s">
        <v>21</v>
      </c>
      <c r="AP213" s="8"/>
      <c r="AQ213" s="8"/>
      <c r="AR213" s="8"/>
      <c r="AS213" s="8"/>
      <c r="AT213" s="8"/>
      <c r="AW213" s="21"/>
      <c r="AX213" s="21"/>
    </row>
    <row r="214" spans="1:50" x14ac:dyDescent="0.25">
      <c r="A214" s="1">
        <v>213</v>
      </c>
      <c r="B214" s="1" t="s">
        <v>17</v>
      </c>
      <c r="C214" s="1">
        <v>1000</v>
      </c>
      <c r="D214" s="1" t="s">
        <v>22</v>
      </c>
      <c r="E214" s="1">
        <v>1</v>
      </c>
      <c r="F214" s="1">
        <v>1</v>
      </c>
      <c r="G214" s="1">
        <v>1</v>
      </c>
      <c r="H214" s="1">
        <v>1</v>
      </c>
      <c r="I214" s="1">
        <v>0</v>
      </c>
      <c r="J214" s="1">
        <v>1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0</v>
      </c>
      <c r="Q214" s="1">
        <v>20</v>
      </c>
      <c r="R214" s="9">
        <f t="shared" si="48"/>
        <v>2</v>
      </c>
      <c r="S214" s="1" t="s">
        <v>21</v>
      </c>
      <c r="T214" s="7" t="s">
        <v>21</v>
      </c>
      <c r="U214" s="7" t="s">
        <v>21</v>
      </c>
      <c r="V214" s="7" t="s">
        <v>21</v>
      </c>
      <c r="W214" s="7" t="s">
        <v>21</v>
      </c>
      <c r="X214" s="16" t="s">
        <v>21</v>
      </c>
      <c r="Y214" s="16" t="s">
        <v>21</v>
      </c>
      <c r="Z214" s="16" t="s">
        <v>21</v>
      </c>
      <c r="AA214" s="1" t="s">
        <v>21</v>
      </c>
      <c r="AB214" s="12">
        <v>5.0000000000000001E-3</v>
      </c>
      <c r="AC214" s="1" t="s">
        <v>21</v>
      </c>
      <c r="AD214" s="9">
        <v>0</v>
      </c>
      <c r="AE214" s="9" t="s">
        <v>21</v>
      </c>
      <c r="AF214" s="8">
        <v>0</v>
      </c>
      <c r="AG214" s="9" t="s">
        <v>21</v>
      </c>
      <c r="AH214" s="9">
        <v>0</v>
      </c>
      <c r="AI214" s="8" t="s">
        <v>21</v>
      </c>
      <c r="AJ214" s="8">
        <v>0</v>
      </c>
      <c r="AK214" s="8">
        <v>0</v>
      </c>
      <c r="AL214" s="8">
        <v>0</v>
      </c>
      <c r="AM214" s="8" t="s">
        <v>21</v>
      </c>
      <c r="AN214" s="1" t="s">
        <v>21</v>
      </c>
      <c r="AW214" s="21"/>
      <c r="AX214" s="21"/>
    </row>
    <row r="215" spans="1:50" x14ac:dyDescent="0.25">
      <c r="A215" s="1">
        <v>214</v>
      </c>
      <c r="B215" s="1" t="s">
        <v>17</v>
      </c>
      <c r="C215" s="1">
        <v>600</v>
      </c>
      <c r="D215" s="1" t="s">
        <v>22</v>
      </c>
      <c r="E215" s="1">
        <v>1</v>
      </c>
      <c r="F215" s="1">
        <v>1</v>
      </c>
      <c r="G215" s="1">
        <v>0</v>
      </c>
      <c r="H215" s="1">
        <v>1</v>
      </c>
      <c r="I215" s="1">
        <v>0</v>
      </c>
      <c r="J215" s="1">
        <v>1</v>
      </c>
      <c r="K215" s="1">
        <v>0</v>
      </c>
      <c r="L215" s="1">
        <v>1</v>
      </c>
      <c r="M215" s="1">
        <v>3</v>
      </c>
      <c r="N215" s="1">
        <v>0</v>
      </c>
      <c r="O215" s="1">
        <v>0</v>
      </c>
      <c r="P215" s="1">
        <v>1</v>
      </c>
      <c r="Q215" s="1">
        <v>90</v>
      </c>
      <c r="R215" s="9">
        <f t="shared" si="48"/>
        <v>15</v>
      </c>
      <c r="S215" s="1" t="s">
        <v>21</v>
      </c>
      <c r="T215" s="7" t="s">
        <v>21</v>
      </c>
      <c r="U215" s="7" t="s">
        <v>21</v>
      </c>
      <c r="V215" s="7" t="s">
        <v>21</v>
      </c>
      <c r="W215" s="7" t="s">
        <v>21</v>
      </c>
      <c r="X215" s="16" t="s">
        <v>21</v>
      </c>
      <c r="Y215" s="16" t="s">
        <v>21</v>
      </c>
      <c r="Z215" s="16" t="s">
        <v>21</v>
      </c>
      <c r="AA215" s="1" t="s">
        <v>21</v>
      </c>
      <c r="AB215" s="12">
        <v>0.02</v>
      </c>
      <c r="AC215" s="1" t="s">
        <v>21</v>
      </c>
      <c r="AD215" s="9">
        <v>0</v>
      </c>
      <c r="AE215" s="9" t="s">
        <v>21</v>
      </c>
      <c r="AF215" s="8">
        <v>0</v>
      </c>
      <c r="AG215" s="9" t="s">
        <v>21</v>
      </c>
      <c r="AH215" s="9">
        <v>0</v>
      </c>
      <c r="AI215" s="8" t="s">
        <v>21</v>
      </c>
      <c r="AJ215" s="8">
        <v>0</v>
      </c>
      <c r="AK215" s="8" t="s">
        <v>21</v>
      </c>
      <c r="AL215" s="8" t="s">
        <v>21</v>
      </c>
      <c r="AM215" s="8" t="s">
        <v>21</v>
      </c>
      <c r="AN215" s="8">
        <v>0</v>
      </c>
      <c r="AO215" s="8"/>
      <c r="AP215" s="8"/>
      <c r="AQ215" s="8"/>
      <c r="AR215" s="8"/>
      <c r="AS215" s="8"/>
      <c r="AT215" s="8"/>
      <c r="AW215" s="21"/>
      <c r="AX215" s="21"/>
    </row>
    <row r="216" spans="1:50" x14ac:dyDescent="0.25">
      <c r="A216" s="1">
        <v>215</v>
      </c>
      <c r="B216" s="1" t="s">
        <v>17</v>
      </c>
      <c r="C216" s="1">
        <v>1000</v>
      </c>
      <c r="D216" s="1" t="s">
        <v>22</v>
      </c>
      <c r="E216" s="1">
        <v>1</v>
      </c>
      <c r="F216" s="1">
        <v>1</v>
      </c>
      <c r="G216" s="1">
        <v>0</v>
      </c>
      <c r="H216" s="1">
        <v>0</v>
      </c>
      <c r="I216" s="1">
        <v>0</v>
      </c>
      <c r="J216" s="1">
        <v>1</v>
      </c>
      <c r="K216" s="1">
        <v>0</v>
      </c>
      <c r="L216" s="1">
        <v>0</v>
      </c>
      <c r="M216" s="1">
        <v>1</v>
      </c>
      <c r="N216" s="1">
        <v>0</v>
      </c>
      <c r="O216" s="1">
        <v>0</v>
      </c>
      <c r="P216" s="1">
        <v>0</v>
      </c>
      <c r="Q216" s="1">
        <v>0</v>
      </c>
      <c r="R216" s="9">
        <f t="shared" si="48"/>
        <v>0</v>
      </c>
      <c r="S216" s="1" t="s">
        <v>21</v>
      </c>
      <c r="T216" s="7" t="s">
        <v>21</v>
      </c>
      <c r="U216" s="7" t="s">
        <v>21</v>
      </c>
      <c r="V216" s="7" t="s">
        <v>21</v>
      </c>
      <c r="W216" s="7" t="s">
        <v>21</v>
      </c>
      <c r="X216" s="16" t="s">
        <v>21</v>
      </c>
      <c r="Y216" s="16" t="s">
        <v>21</v>
      </c>
      <c r="Z216" s="16" t="s">
        <v>21</v>
      </c>
      <c r="AA216" s="1" t="s">
        <v>21</v>
      </c>
      <c r="AB216" s="12">
        <v>2E-3</v>
      </c>
      <c r="AC216" s="1" t="s">
        <v>21</v>
      </c>
      <c r="AD216" s="9">
        <v>0</v>
      </c>
      <c r="AE216" s="9" t="s">
        <v>21</v>
      </c>
      <c r="AF216" s="8">
        <v>0</v>
      </c>
      <c r="AG216" s="9" t="s">
        <v>21</v>
      </c>
      <c r="AH216" s="9">
        <v>0</v>
      </c>
      <c r="AI216" s="8" t="s">
        <v>21</v>
      </c>
      <c r="AJ216" s="8">
        <v>0</v>
      </c>
      <c r="AK216" s="8">
        <v>0</v>
      </c>
      <c r="AL216" s="8">
        <v>0</v>
      </c>
      <c r="AM216" s="8" t="s">
        <v>21</v>
      </c>
      <c r="AN216" s="8">
        <v>0</v>
      </c>
      <c r="AO216" s="8"/>
      <c r="AW216" s="21"/>
      <c r="AX216" s="21"/>
    </row>
    <row r="217" spans="1:50" x14ac:dyDescent="0.25">
      <c r="A217" s="1">
        <v>216</v>
      </c>
      <c r="B217" s="1" t="s">
        <v>17</v>
      </c>
      <c r="C217" s="1">
        <v>4500</v>
      </c>
      <c r="D217" s="1" t="s">
        <v>22</v>
      </c>
      <c r="E217" s="1">
        <v>0</v>
      </c>
      <c r="F217" s="1">
        <v>1</v>
      </c>
      <c r="G217" s="1">
        <v>1</v>
      </c>
      <c r="H217" s="1">
        <v>1</v>
      </c>
      <c r="I217" s="1">
        <v>1</v>
      </c>
      <c r="J217" s="1">
        <v>1</v>
      </c>
      <c r="K217" s="1">
        <v>0</v>
      </c>
      <c r="L217" s="1">
        <v>1</v>
      </c>
      <c r="M217" s="1">
        <v>5</v>
      </c>
      <c r="N217" s="1">
        <v>0</v>
      </c>
      <c r="O217" s="1">
        <v>0</v>
      </c>
      <c r="P217" s="1">
        <v>1</v>
      </c>
      <c r="Q217" s="1">
        <v>600</v>
      </c>
      <c r="R217" s="9">
        <f t="shared" si="48"/>
        <v>13.333333333333334</v>
      </c>
      <c r="S217" s="1" t="s">
        <v>21</v>
      </c>
      <c r="T217" s="7" t="s">
        <v>21</v>
      </c>
      <c r="U217" s="7" t="s">
        <v>21</v>
      </c>
      <c r="V217" s="7" t="s">
        <v>21</v>
      </c>
      <c r="W217" s="7" t="s">
        <v>21</v>
      </c>
      <c r="X217" s="16" t="s">
        <v>21</v>
      </c>
      <c r="Y217" s="16" t="s">
        <v>21</v>
      </c>
      <c r="Z217" s="16" t="s">
        <v>21</v>
      </c>
      <c r="AA217" s="18" t="s">
        <v>21</v>
      </c>
      <c r="AB217" s="12">
        <v>2.8888888888888888E-3</v>
      </c>
      <c r="AC217" s="1" t="s">
        <v>21</v>
      </c>
      <c r="AD217" s="9" t="s">
        <v>21</v>
      </c>
      <c r="AE217" s="9" t="s">
        <v>21</v>
      </c>
      <c r="AF217" s="8">
        <v>0</v>
      </c>
      <c r="AG217" s="9" t="s">
        <v>21</v>
      </c>
      <c r="AH217" s="9" t="s">
        <v>21</v>
      </c>
      <c r="AI217" s="8" t="s">
        <v>21</v>
      </c>
      <c r="AJ217" s="8">
        <v>0</v>
      </c>
      <c r="AK217" s="8" t="s">
        <v>21</v>
      </c>
      <c r="AL217" s="8" t="s">
        <v>21</v>
      </c>
      <c r="AM217" s="8" t="s">
        <v>21</v>
      </c>
      <c r="AN217" s="1" t="s">
        <v>21</v>
      </c>
      <c r="AP217" s="8"/>
      <c r="AQ217" s="8"/>
      <c r="AR217" s="8"/>
      <c r="AS217" s="8"/>
      <c r="AT217" s="8"/>
      <c r="AW217" s="21"/>
      <c r="AX217" s="21"/>
    </row>
    <row r="218" spans="1:50" x14ac:dyDescent="0.25">
      <c r="A218" s="1">
        <v>217</v>
      </c>
      <c r="B218" s="1" t="s">
        <v>17</v>
      </c>
      <c r="C218" s="1">
        <v>1200</v>
      </c>
      <c r="D218" s="1" t="s">
        <v>15</v>
      </c>
      <c r="E218" s="1">
        <v>1</v>
      </c>
      <c r="F218" s="1">
        <v>1</v>
      </c>
      <c r="G218" s="1">
        <v>0</v>
      </c>
      <c r="H218" s="1">
        <v>0</v>
      </c>
      <c r="I218" s="1">
        <v>0</v>
      </c>
      <c r="J218" s="1">
        <v>0</v>
      </c>
      <c r="K218" s="1">
        <v>0</v>
      </c>
      <c r="L218" s="1">
        <v>1</v>
      </c>
      <c r="M218" s="1">
        <v>1</v>
      </c>
      <c r="N218" s="1">
        <v>1</v>
      </c>
      <c r="O218" s="1">
        <v>0</v>
      </c>
      <c r="P218" s="1">
        <v>0</v>
      </c>
      <c r="Q218" s="1">
        <v>0</v>
      </c>
      <c r="R218" s="9">
        <f t="shared" si="48"/>
        <v>0</v>
      </c>
      <c r="S218" s="1" t="s">
        <v>21</v>
      </c>
      <c r="T218" s="7" t="s">
        <v>21</v>
      </c>
      <c r="U218" s="7" t="s">
        <v>21</v>
      </c>
      <c r="V218" s="7" t="s">
        <v>21</v>
      </c>
      <c r="W218" s="7" t="s">
        <v>21</v>
      </c>
      <c r="X218" s="16" t="s">
        <v>21</v>
      </c>
      <c r="Y218" s="16" t="s">
        <v>21</v>
      </c>
      <c r="Z218" s="16" t="s">
        <v>21</v>
      </c>
      <c r="AA218" s="1" t="s">
        <v>21</v>
      </c>
      <c r="AB218" s="12">
        <v>5.8333333333333336E-3</v>
      </c>
      <c r="AC218" s="1" t="s">
        <v>21</v>
      </c>
      <c r="AD218" s="9">
        <v>0</v>
      </c>
      <c r="AE218" s="13">
        <v>0</v>
      </c>
      <c r="AF218" s="8">
        <v>0</v>
      </c>
      <c r="AG218" s="8">
        <f t="shared" ref="AG218:AG220" si="53">AD218+AE218+AF218</f>
        <v>0</v>
      </c>
      <c r="AH218" s="9">
        <v>0</v>
      </c>
      <c r="AI218" s="8">
        <v>0</v>
      </c>
      <c r="AJ218" s="8">
        <v>0</v>
      </c>
      <c r="AK218" s="8" t="s">
        <v>21</v>
      </c>
      <c r="AL218" s="8">
        <v>0</v>
      </c>
      <c r="AM218" s="8" t="s">
        <v>21</v>
      </c>
      <c r="AN218" s="8">
        <v>0</v>
      </c>
      <c r="AO218" s="8"/>
      <c r="AP218" s="8"/>
      <c r="AQ218" s="8"/>
      <c r="AR218" s="8"/>
      <c r="AS218" s="8"/>
      <c r="AT218" s="8"/>
      <c r="AW218" s="21"/>
      <c r="AX218" s="21"/>
    </row>
    <row r="219" spans="1:50" x14ac:dyDescent="0.25">
      <c r="A219" s="1">
        <v>218</v>
      </c>
      <c r="B219" s="1" t="s">
        <v>17</v>
      </c>
      <c r="C219" s="1">
        <v>400</v>
      </c>
      <c r="D219" s="1" t="s">
        <v>22</v>
      </c>
      <c r="E219" s="1">
        <v>1</v>
      </c>
      <c r="F219" s="1">
        <v>1</v>
      </c>
      <c r="G219" s="1">
        <v>1</v>
      </c>
      <c r="H219" s="1">
        <v>0</v>
      </c>
      <c r="I219" s="1">
        <v>0</v>
      </c>
      <c r="J219" s="1">
        <v>0</v>
      </c>
      <c r="K219" s="1">
        <v>0</v>
      </c>
      <c r="L219" s="1">
        <v>1</v>
      </c>
      <c r="M219" s="1">
        <v>2</v>
      </c>
      <c r="N219" s="1">
        <v>1</v>
      </c>
      <c r="O219" s="1">
        <v>0</v>
      </c>
      <c r="P219" s="1">
        <v>0</v>
      </c>
      <c r="Q219" s="1">
        <v>0</v>
      </c>
      <c r="R219" s="9">
        <f t="shared" si="48"/>
        <v>0</v>
      </c>
      <c r="S219" s="1" t="s">
        <v>21</v>
      </c>
      <c r="T219" s="7" t="s">
        <v>21</v>
      </c>
      <c r="U219" s="7" t="s">
        <v>21</v>
      </c>
      <c r="V219" s="7" t="s">
        <v>21</v>
      </c>
      <c r="W219" s="7" t="s">
        <v>21</v>
      </c>
      <c r="X219" s="16" t="s">
        <v>21</v>
      </c>
      <c r="Y219" s="16" t="s">
        <v>21</v>
      </c>
      <c r="Z219" s="16" t="s">
        <v>21</v>
      </c>
      <c r="AA219" s="1" t="s">
        <v>21</v>
      </c>
      <c r="AB219" s="12">
        <v>1.4999999999999999E-2</v>
      </c>
      <c r="AC219" s="1" t="s">
        <v>21</v>
      </c>
      <c r="AD219" s="9">
        <v>0</v>
      </c>
      <c r="AE219" s="13">
        <v>0</v>
      </c>
      <c r="AF219" s="8">
        <v>0</v>
      </c>
      <c r="AG219" s="8">
        <f t="shared" si="53"/>
        <v>0</v>
      </c>
      <c r="AH219" s="9">
        <v>0</v>
      </c>
      <c r="AI219" s="8">
        <v>0</v>
      </c>
      <c r="AJ219" s="8">
        <v>0</v>
      </c>
      <c r="AK219" s="8" t="s">
        <v>21</v>
      </c>
      <c r="AL219" s="8">
        <v>0</v>
      </c>
      <c r="AM219" s="8" t="s">
        <v>21</v>
      </c>
      <c r="AN219" s="1" t="s">
        <v>21</v>
      </c>
      <c r="AP219" s="8"/>
      <c r="AQ219" s="8"/>
      <c r="AR219" s="8"/>
      <c r="AS219" s="8"/>
      <c r="AT219" s="8"/>
      <c r="AW219" s="21"/>
      <c r="AX219" s="21"/>
    </row>
    <row r="220" spans="1:50" x14ac:dyDescent="0.25">
      <c r="A220" s="1">
        <v>219</v>
      </c>
      <c r="B220" s="1" t="s">
        <v>17</v>
      </c>
      <c r="C220" s="1">
        <v>700</v>
      </c>
      <c r="D220" s="1" t="s">
        <v>22</v>
      </c>
      <c r="E220" s="1">
        <v>0</v>
      </c>
      <c r="F220" s="1">
        <v>1</v>
      </c>
      <c r="G220" s="1">
        <v>1</v>
      </c>
      <c r="H220" s="1">
        <v>1</v>
      </c>
      <c r="I220" s="1">
        <v>0</v>
      </c>
      <c r="J220" s="1">
        <v>0</v>
      </c>
      <c r="K220" s="1">
        <v>0</v>
      </c>
      <c r="L220" s="1">
        <v>1</v>
      </c>
      <c r="M220" s="1">
        <v>3</v>
      </c>
      <c r="N220" s="1">
        <v>0</v>
      </c>
      <c r="O220" s="1">
        <v>1</v>
      </c>
      <c r="P220" s="1">
        <v>0</v>
      </c>
      <c r="Q220" s="1">
        <v>700</v>
      </c>
      <c r="R220" s="9">
        <f t="shared" si="48"/>
        <v>100</v>
      </c>
      <c r="S220" s="1" t="s">
        <v>21</v>
      </c>
      <c r="T220" s="7" t="s">
        <v>21</v>
      </c>
      <c r="U220" s="7" t="s">
        <v>21</v>
      </c>
      <c r="V220" s="7" t="s">
        <v>21</v>
      </c>
      <c r="W220" s="7" t="s">
        <v>21</v>
      </c>
      <c r="X220" s="16" t="s">
        <v>21</v>
      </c>
      <c r="Y220" s="16" t="s">
        <v>21</v>
      </c>
      <c r="Z220" s="16" t="s">
        <v>21</v>
      </c>
      <c r="AA220" s="18" t="s">
        <v>21</v>
      </c>
      <c r="AB220" s="12">
        <v>7.1428571428571426E-3</v>
      </c>
      <c r="AC220" s="1" t="s">
        <v>21</v>
      </c>
      <c r="AD220" s="9">
        <v>0</v>
      </c>
      <c r="AE220" s="13">
        <v>0</v>
      </c>
      <c r="AF220" s="8">
        <v>0</v>
      </c>
      <c r="AG220" s="8">
        <f t="shared" si="53"/>
        <v>0</v>
      </c>
      <c r="AH220" s="9">
        <v>0</v>
      </c>
      <c r="AI220" s="8">
        <v>0</v>
      </c>
      <c r="AJ220" s="8">
        <v>0</v>
      </c>
      <c r="AK220" s="8">
        <v>0</v>
      </c>
      <c r="AL220" s="8" t="s">
        <v>21</v>
      </c>
      <c r="AM220" s="8" t="s">
        <v>21</v>
      </c>
      <c r="AN220" s="1" t="s">
        <v>21</v>
      </c>
      <c r="AP220" s="8"/>
      <c r="AQ220" s="8"/>
      <c r="AR220" s="8"/>
      <c r="AS220" s="8"/>
      <c r="AT220" s="8"/>
      <c r="AW220" s="21"/>
      <c r="AX220" s="21"/>
    </row>
    <row r="221" spans="1:50" x14ac:dyDescent="0.25">
      <c r="A221" s="1">
        <v>220</v>
      </c>
      <c r="B221" s="1" t="s">
        <v>17</v>
      </c>
      <c r="C221" s="1">
        <v>2000</v>
      </c>
      <c r="D221" s="1" t="s">
        <v>22</v>
      </c>
      <c r="E221" s="1">
        <v>1</v>
      </c>
      <c r="F221" s="1">
        <v>1</v>
      </c>
      <c r="G221" s="1">
        <v>0</v>
      </c>
      <c r="H221" s="1">
        <v>1</v>
      </c>
      <c r="I221" s="1">
        <v>0</v>
      </c>
      <c r="J221" s="1">
        <v>0</v>
      </c>
      <c r="K221" s="1">
        <v>1</v>
      </c>
      <c r="L221" s="1">
        <v>1</v>
      </c>
      <c r="M221" s="1">
        <v>3</v>
      </c>
      <c r="N221" s="1">
        <v>0</v>
      </c>
      <c r="O221" s="1">
        <v>1</v>
      </c>
      <c r="P221" s="1">
        <v>0</v>
      </c>
      <c r="Q221" s="1">
        <v>830</v>
      </c>
      <c r="R221" s="9">
        <f t="shared" si="48"/>
        <v>41.5</v>
      </c>
      <c r="S221" s="1" t="s">
        <v>21</v>
      </c>
      <c r="T221" s="7" t="s">
        <v>21</v>
      </c>
      <c r="U221" s="7" t="s">
        <v>21</v>
      </c>
      <c r="V221" s="7" t="s">
        <v>21</v>
      </c>
      <c r="W221" s="7" t="s">
        <v>21</v>
      </c>
      <c r="X221" s="16" t="s">
        <v>21</v>
      </c>
      <c r="Y221" s="16" t="s">
        <v>21</v>
      </c>
      <c r="Z221" s="16" t="s">
        <v>21</v>
      </c>
      <c r="AA221" s="1" t="s">
        <v>21</v>
      </c>
      <c r="AB221" s="12">
        <v>3.5000000000000001E-3</v>
      </c>
      <c r="AC221" s="1" t="s">
        <v>21</v>
      </c>
      <c r="AD221" s="9">
        <v>0</v>
      </c>
      <c r="AE221" s="13">
        <v>0</v>
      </c>
      <c r="AF221" s="9" t="s">
        <v>21</v>
      </c>
      <c r="AG221" s="9" t="s">
        <v>21</v>
      </c>
      <c r="AH221" s="9">
        <v>0</v>
      </c>
      <c r="AI221" s="8">
        <v>0</v>
      </c>
      <c r="AJ221" s="8" t="s">
        <v>21</v>
      </c>
      <c r="AK221" s="8">
        <v>0</v>
      </c>
      <c r="AL221" s="8" t="s">
        <v>21</v>
      </c>
      <c r="AM221" s="8" t="s">
        <v>21</v>
      </c>
      <c r="AN221" s="8">
        <v>0</v>
      </c>
      <c r="AO221" s="8"/>
      <c r="AP221" s="8"/>
      <c r="AQ221" s="8"/>
      <c r="AR221" s="8"/>
      <c r="AS221" s="8"/>
      <c r="AT221" s="8"/>
      <c r="AW221" s="21"/>
      <c r="AX221" s="21"/>
    </row>
    <row r="222" spans="1:50" x14ac:dyDescent="0.25">
      <c r="A222" s="1">
        <v>221</v>
      </c>
      <c r="B222" s="1" t="s">
        <v>5</v>
      </c>
      <c r="C222" s="1">
        <v>430</v>
      </c>
      <c r="D222" s="1" t="s">
        <v>22</v>
      </c>
      <c r="E222" s="1">
        <v>0</v>
      </c>
      <c r="F222" s="1">
        <v>1</v>
      </c>
      <c r="G222" s="1">
        <v>1</v>
      </c>
      <c r="H222" s="1">
        <v>0</v>
      </c>
      <c r="I222" s="1">
        <v>0</v>
      </c>
      <c r="J222" s="1">
        <v>0</v>
      </c>
      <c r="K222" s="1">
        <v>0</v>
      </c>
      <c r="L222" s="1">
        <v>0</v>
      </c>
      <c r="M222" s="1">
        <v>1</v>
      </c>
      <c r="N222" s="1">
        <v>0</v>
      </c>
      <c r="O222" s="1">
        <v>0</v>
      </c>
      <c r="P222" s="1">
        <v>0</v>
      </c>
      <c r="Q222" s="1">
        <v>0</v>
      </c>
      <c r="R222" s="9">
        <f t="shared" si="48"/>
        <v>0</v>
      </c>
      <c r="S222" s="1" t="s">
        <v>21</v>
      </c>
      <c r="T222" s="7" t="s">
        <v>21</v>
      </c>
      <c r="U222" s="7" t="s">
        <v>21</v>
      </c>
      <c r="V222" s="7" t="s">
        <v>21</v>
      </c>
      <c r="W222" s="7" t="s">
        <v>21</v>
      </c>
      <c r="X222" s="16" t="s">
        <v>21</v>
      </c>
      <c r="Y222" s="16" t="s">
        <v>21</v>
      </c>
      <c r="Z222" s="16" t="s">
        <v>21</v>
      </c>
      <c r="AA222" s="18" t="s">
        <v>21</v>
      </c>
      <c r="AB222" s="12">
        <v>4.6511627906976744E-3</v>
      </c>
      <c r="AC222" s="1" t="s">
        <v>21</v>
      </c>
      <c r="AD222" s="9">
        <v>0</v>
      </c>
      <c r="AE222" s="13">
        <v>0</v>
      </c>
      <c r="AF222" s="8">
        <v>0</v>
      </c>
      <c r="AG222" s="8">
        <f t="shared" ref="AG222" si="54">AD222+AE222+AF222</f>
        <v>0</v>
      </c>
      <c r="AH222" s="9">
        <v>0</v>
      </c>
      <c r="AI222" s="8">
        <v>0</v>
      </c>
      <c r="AJ222" s="8">
        <v>0</v>
      </c>
      <c r="AK222" s="8">
        <v>0</v>
      </c>
      <c r="AL222" s="8">
        <v>0</v>
      </c>
      <c r="AM222" s="8">
        <f>AH222+AI222+AJ222+AK222+AL222</f>
        <v>0</v>
      </c>
      <c r="AN222" s="1" t="s">
        <v>21</v>
      </c>
      <c r="AW222" s="21"/>
      <c r="AX222" s="21"/>
    </row>
    <row r="223" spans="1:50" x14ac:dyDescent="0.25">
      <c r="A223" s="1">
        <v>222</v>
      </c>
      <c r="B223" s="1" t="s">
        <v>17</v>
      </c>
      <c r="C223" s="1">
        <v>425</v>
      </c>
      <c r="D223" s="1" t="s">
        <v>22</v>
      </c>
      <c r="E223" s="1">
        <v>0</v>
      </c>
      <c r="F223" s="1">
        <v>0</v>
      </c>
      <c r="G223" s="1">
        <v>0</v>
      </c>
      <c r="H223" s="1">
        <v>0</v>
      </c>
      <c r="I223" s="1">
        <v>0</v>
      </c>
      <c r="J223" s="1">
        <v>1</v>
      </c>
      <c r="K223" s="1">
        <v>0</v>
      </c>
      <c r="L223" s="1">
        <v>0</v>
      </c>
      <c r="M223" s="1">
        <v>1</v>
      </c>
      <c r="N223" s="1">
        <v>0</v>
      </c>
      <c r="O223" s="1">
        <v>0</v>
      </c>
      <c r="P223" s="1">
        <v>0</v>
      </c>
      <c r="Q223" s="1">
        <v>0</v>
      </c>
      <c r="R223" s="9">
        <f t="shared" si="48"/>
        <v>0</v>
      </c>
      <c r="S223" s="1" t="s">
        <v>21</v>
      </c>
      <c r="T223" s="7" t="s">
        <v>21</v>
      </c>
      <c r="U223" s="7" t="s">
        <v>21</v>
      </c>
      <c r="V223" s="7" t="s">
        <v>21</v>
      </c>
      <c r="W223" s="7" t="s">
        <v>21</v>
      </c>
      <c r="X223" s="16" t="s">
        <v>21</v>
      </c>
      <c r="Y223" s="16" t="s">
        <v>21</v>
      </c>
      <c r="Z223" s="16" t="s">
        <v>21</v>
      </c>
      <c r="AA223" s="18" t="s">
        <v>21</v>
      </c>
      <c r="AB223" s="12">
        <v>4.7058823529411761E-3</v>
      </c>
      <c r="AC223" s="1" t="s">
        <v>21</v>
      </c>
      <c r="AD223" s="9">
        <v>0</v>
      </c>
      <c r="AE223" s="9" t="s">
        <v>21</v>
      </c>
      <c r="AF223" s="8">
        <v>0</v>
      </c>
      <c r="AG223" s="9" t="s">
        <v>21</v>
      </c>
      <c r="AH223" s="9">
        <v>0</v>
      </c>
      <c r="AI223" s="8" t="s">
        <v>21</v>
      </c>
      <c r="AJ223" s="8">
        <v>0</v>
      </c>
      <c r="AK223" s="8">
        <v>0</v>
      </c>
      <c r="AL223" s="8">
        <v>0</v>
      </c>
      <c r="AM223" s="8" t="s">
        <v>21</v>
      </c>
      <c r="AN223" s="8">
        <v>0</v>
      </c>
      <c r="AO223" s="8"/>
      <c r="AW223" s="21"/>
      <c r="AX223" s="21"/>
    </row>
    <row r="224" spans="1:50" x14ac:dyDescent="0.25">
      <c r="A224" s="1">
        <v>223</v>
      </c>
      <c r="B224" s="1" t="s">
        <v>17</v>
      </c>
      <c r="C224" s="1">
        <v>280</v>
      </c>
      <c r="D224" s="1" t="s">
        <v>22</v>
      </c>
      <c r="E224" s="1">
        <v>1</v>
      </c>
      <c r="F224" s="1">
        <v>1</v>
      </c>
      <c r="G224" s="1">
        <v>0</v>
      </c>
      <c r="H224" s="1">
        <v>0</v>
      </c>
      <c r="I224" s="1">
        <v>0</v>
      </c>
      <c r="J224" s="1">
        <v>1</v>
      </c>
      <c r="K224" s="1">
        <v>0</v>
      </c>
      <c r="L224" s="1">
        <v>0</v>
      </c>
      <c r="M224" s="1">
        <v>1</v>
      </c>
      <c r="N224" s="1">
        <v>0</v>
      </c>
      <c r="O224" s="1">
        <v>0</v>
      </c>
      <c r="P224" s="1">
        <v>0</v>
      </c>
      <c r="Q224" s="1">
        <v>0</v>
      </c>
      <c r="R224" s="9">
        <f t="shared" si="48"/>
        <v>0</v>
      </c>
      <c r="S224" s="1" t="s">
        <v>21</v>
      </c>
      <c r="T224" s="7" t="s">
        <v>21</v>
      </c>
      <c r="U224" s="7" t="s">
        <v>21</v>
      </c>
      <c r="V224" s="7" t="s">
        <v>21</v>
      </c>
      <c r="W224" s="7" t="s">
        <v>21</v>
      </c>
      <c r="X224" s="16" t="s">
        <v>21</v>
      </c>
      <c r="Y224" s="16" t="s">
        <v>21</v>
      </c>
      <c r="Z224" s="16" t="s">
        <v>21</v>
      </c>
      <c r="AA224" s="1" t="s">
        <v>21</v>
      </c>
      <c r="AB224" s="12">
        <v>7.1428571428571426E-3</v>
      </c>
      <c r="AC224" s="1" t="s">
        <v>21</v>
      </c>
      <c r="AD224" s="9">
        <v>0</v>
      </c>
      <c r="AE224" s="9" t="s">
        <v>21</v>
      </c>
      <c r="AF224" s="8">
        <v>0</v>
      </c>
      <c r="AG224" s="9" t="s">
        <v>21</v>
      </c>
      <c r="AH224" s="9">
        <v>0</v>
      </c>
      <c r="AI224" s="8" t="s">
        <v>21</v>
      </c>
      <c r="AJ224" s="8">
        <v>0</v>
      </c>
      <c r="AK224" s="8">
        <v>0</v>
      </c>
      <c r="AL224" s="8">
        <v>0</v>
      </c>
      <c r="AM224" s="8" t="s">
        <v>21</v>
      </c>
      <c r="AN224" s="8">
        <v>0</v>
      </c>
      <c r="AO224" s="8"/>
      <c r="AW224" s="21"/>
      <c r="AX224" s="21"/>
    </row>
    <row r="225" spans="1:50" x14ac:dyDescent="0.25">
      <c r="A225" s="1">
        <v>224</v>
      </c>
      <c r="B225" s="1" t="s">
        <v>17</v>
      </c>
      <c r="C225" s="1">
        <v>1400</v>
      </c>
      <c r="D225" s="1" t="s">
        <v>22</v>
      </c>
      <c r="E225" s="1">
        <v>0</v>
      </c>
      <c r="F225" s="1">
        <v>1</v>
      </c>
      <c r="G225" s="1">
        <v>1</v>
      </c>
      <c r="H225" s="1">
        <v>1</v>
      </c>
      <c r="I225" s="1">
        <v>0</v>
      </c>
      <c r="J225" s="1">
        <v>1</v>
      </c>
      <c r="K225" s="1">
        <v>0</v>
      </c>
      <c r="L225" s="1">
        <v>1</v>
      </c>
      <c r="M225" s="1">
        <v>4</v>
      </c>
      <c r="N225" s="1">
        <v>0</v>
      </c>
      <c r="O225" s="1">
        <v>0</v>
      </c>
      <c r="P225" s="1">
        <v>1</v>
      </c>
      <c r="Q225" s="1">
        <v>80</v>
      </c>
      <c r="R225" s="9">
        <f t="shared" si="48"/>
        <v>5.7142857142857144</v>
      </c>
      <c r="S225" s="1" t="s">
        <v>21</v>
      </c>
      <c r="T225" s="7" t="s">
        <v>21</v>
      </c>
      <c r="U225" s="7" t="s">
        <v>21</v>
      </c>
      <c r="V225" s="7" t="s">
        <v>21</v>
      </c>
      <c r="W225" s="7" t="s">
        <v>21</v>
      </c>
      <c r="X225" s="16" t="s">
        <v>21</v>
      </c>
      <c r="Y225" s="16" t="s">
        <v>21</v>
      </c>
      <c r="Z225" s="16" t="s">
        <v>21</v>
      </c>
      <c r="AA225" s="18" t="s">
        <v>21</v>
      </c>
      <c r="AB225" s="12">
        <v>6.4285714285714285E-3</v>
      </c>
      <c r="AC225" s="1" t="s">
        <v>21</v>
      </c>
      <c r="AD225" s="9">
        <v>0</v>
      </c>
      <c r="AE225" s="9" t="s">
        <v>21</v>
      </c>
      <c r="AF225" s="8">
        <v>0</v>
      </c>
      <c r="AG225" s="9" t="s">
        <v>21</v>
      </c>
      <c r="AH225" s="9">
        <v>0</v>
      </c>
      <c r="AI225" s="8" t="s">
        <v>21</v>
      </c>
      <c r="AJ225" s="8">
        <v>0</v>
      </c>
      <c r="AK225" s="8" t="s">
        <v>21</v>
      </c>
      <c r="AL225" s="8" t="s">
        <v>21</v>
      </c>
      <c r="AM225" s="8" t="s">
        <v>21</v>
      </c>
      <c r="AN225" s="1" t="s">
        <v>21</v>
      </c>
      <c r="AP225" s="8"/>
      <c r="AQ225" s="8"/>
      <c r="AR225" s="8"/>
      <c r="AS225" s="8"/>
      <c r="AT225" s="8"/>
      <c r="AW225" s="21"/>
      <c r="AX225" s="21"/>
    </row>
    <row r="226" spans="1:50" x14ac:dyDescent="0.25">
      <c r="A226" s="1">
        <v>225</v>
      </c>
      <c r="B226" s="1" t="s">
        <v>17</v>
      </c>
      <c r="C226" s="1">
        <v>1249</v>
      </c>
      <c r="D226" s="1" t="s">
        <v>15</v>
      </c>
      <c r="E226" s="1">
        <v>1</v>
      </c>
      <c r="F226" s="1">
        <v>1</v>
      </c>
      <c r="G226" s="1">
        <v>0</v>
      </c>
      <c r="H226" s="1">
        <v>1</v>
      </c>
      <c r="I226" s="1">
        <v>1</v>
      </c>
      <c r="J226" s="1">
        <v>1</v>
      </c>
      <c r="K226" s="1">
        <v>0</v>
      </c>
      <c r="L226" s="1">
        <v>1</v>
      </c>
      <c r="M226" s="1">
        <v>4</v>
      </c>
      <c r="N226" s="1">
        <v>0</v>
      </c>
      <c r="O226" s="1">
        <v>0</v>
      </c>
      <c r="P226" s="1">
        <v>1</v>
      </c>
      <c r="Q226" s="1">
        <v>200</v>
      </c>
      <c r="R226" s="9">
        <f t="shared" si="48"/>
        <v>16.012810248198559</v>
      </c>
      <c r="S226" s="1" t="s">
        <v>21</v>
      </c>
      <c r="T226" s="7" t="s">
        <v>21</v>
      </c>
      <c r="U226" s="7" t="s">
        <v>21</v>
      </c>
      <c r="V226" s="7" t="s">
        <v>21</v>
      </c>
      <c r="W226" s="7" t="s">
        <v>21</v>
      </c>
      <c r="X226" s="16" t="s">
        <v>21</v>
      </c>
      <c r="Y226" s="16" t="s">
        <v>21</v>
      </c>
      <c r="Z226" s="16" t="s">
        <v>21</v>
      </c>
      <c r="AA226" s="1" t="s">
        <v>21</v>
      </c>
      <c r="AB226" s="12">
        <v>3.2025620496397116E-3</v>
      </c>
      <c r="AC226" s="1" t="s">
        <v>21</v>
      </c>
      <c r="AD226" s="9" t="s">
        <v>21</v>
      </c>
      <c r="AE226" s="9" t="s">
        <v>21</v>
      </c>
      <c r="AF226" s="8">
        <v>0</v>
      </c>
      <c r="AG226" s="9" t="s">
        <v>21</v>
      </c>
      <c r="AH226" s="9" t="s">
        <v>21</v>
      </c>
      <c r="AI226" s="8" t="s">
        <v>21</v>
      </c>
      <c r="AJ226" s="8">
        <v>0</v>
      </c>
      <c r="AK226" s="8" t="s">
        <v>21</v>
      </c>
      <c r="AL226" s="8" t="s">
        <v>21</v>
      </c>
      <c r="AM226" s="8" t="s">
        <v>21</v>
      </c>
      <c r="AN226" s="8">
        <v>0</v>
      </c>
      <c r="AO226" s="8"/>
      <c r="AP226" s="8"/>
      <c r="AQ226" s="8"/>
      <c r="AR226" s="8"/>
      <c r="AS226" s="8"/>
      <c r="AT226" s="8"/>
      <c r="AW226" s="21"/>
      <c r="AX226" s="21"/>
    </row>
    <row r="227" spans="1:50" x14ac:dyDescent="0.25">
      <c r="A227" s="1">
        <v>226</v>
      </c>
      <c r="B227" s="1" t="s">
        <v>17</v>
      </c>
      <c r="C227" s="1">
        <v>600</v>
      </c>
      <c r="D227" s="1" t="s">
        <v>15</v>
      </c>
      <c r="E227" s="1">
        <v>1</v>
      </c>
      <c r="F227" s="1">
        <v>1</v>
      </c>
      <c r="G227" s="1">
        <v>0</v>
      </c>
      <c r="H227" s="1">
        <v>1</v>
      </c>
      <c r="I227" s="1">
        <v>1</v>
      </c>
      <c r="J227" s="1">
        <v>1</v>
      </c>
      <c r="K227" s="1">
        <v>0</v>
      </c>
      <c r="L227" s="1">
        <v>1</v>
      </c>
      <c r="M227" s="1">
        <v>4</v>
      </c>
      <c r="N227" s="1">
        <v>0</v>
      </c>
      <c r="O227" s="1">
        <v>1</v>
      </c>
      <c r="P227" s="1">
        <v>0</v>
      </c>
      <c r="Q227" s="1">
        <v>600</v>
      </c>
      <c r="R227" s="9">
        <f t="shared" si="48"/>
        <v>100</v>
      </c>
      <c r="S227" s="1" t="s">
        <v>21</v>
      </c>
      <c r="T227" s="7" t="s">
        <v>21</v>
      </c>
      <c r="U227" s="7" t="s">
        <v>21</v>
      </c>
      <c r="V227" s="7" t="s">
        <v>21</v>
      </c>
      <c r="W227" s="7" t="s">
        <v>21</v>
      </c>
      <c r="X227" s="16" t="s">
        <v>21</v>
      </c>
      <c r="Y227" s="16" t="s">
        <v>21</v>
      </c>
      <c r="Z227" s="16" t="s">
        <v>21</v>
      </c>
      <c r="AA227" s="1" t="s">
        <v>21</v>
      </c>
      <c r="AB227" s="12">
        <v>0.01</v>
      </c>
      <c r="AC227" s="1" t="s">
        <v>21</v>
      </c>
      <c r="AD227" s="9" t="s">
        <v>21</v>
      </c>
      <c r="AE227" s="9" t="s">
        <v>21</v>
      </c>
      <c r="AF227" s="8">
        <v>0</v>
      </c>
      <c r="AG227" s="9" t="s">
        <v>21</v>
      </c>
      <c r="AH227" s="9" t="s">
        <v>21</v>
      </c>
      <c r="AI227" s="8" t="s">
        <v>21</v>
      </c>
      <c r="AJ227" s="8">
        <v>0</v>
      </c>
      <c r="AK227" s="8">
        <v>0</v>
      </c>
      <c r="AL227" s="8" t="s">
        <v>21</v>
      </c>
      <c r="AM227" s="8" t="s">
        <v>21</v>
      </c>
      <c r="AN227" s="8">
        <v>0</v>
      </c>
      <c r="AO227" s="8"/>
      <c r="AP227" s="8"/>
      <c r="AQ227" s="8"/>
      <c r="AR227" s="8"/>
      <c r="AS227" s="8"/>
      <c r="AT227" s="8"/>
      <c r="AW227" s="21"/>
      <c r="AX227" s="21"/>
    </row>
    <row r="228" spans="1:50" x14ac:dyDescent="0.25">
      <c r="A228" s="1">
        <v>227</v>
      </c>
      <c r="B228" s="1" t="s">
        <v>17</v>
      </c>
      <c r="C228" s="1">
        <v>2400</v>
      </c>
      <c r="D228" s="1" t="s">
        <v>22</v>
      </c>
      <c r="E228" s="1">
        <v>1</v>
      </c>
      <c r="F228" s="1">
        <v>1</v>
      </c>
      <c r="G228" s="1">
        <v>0</v>
      </c>
      <c r="H228" s="1">
        <v>1</v>
      </c>
      <c r="I228" s="1">
        <v>1</v>
      </c>
      <c r="J228" s="1">
        <v>1</v>
      </c>
      <c r="K228" s="1">
        <v>0</v>
      </c>
      <c r="L228" s="1">
        <v>1</v>
      </c>
      <c r="M228" s="1">
        <v>4</v>
      </c>
      <c r="N228" s="1">
        <v>0</v>
      </c>
      <c r="O228" s="1">
        <v>0</v>
      </c>
      <c r="P228" s="1">
        <v>1</v>
      </c>
      <c r="Q228" s="1">
        <v>226</v>
      </c>
      <c r="R228" s="9">
        <f t="shared" si="48"/>
        <v>9.4166666666666661</v>
      </c>
      <c r="S228" s="1" t="s">
        <v>21</v>
      </c>
      <c r="T228" s="7" t="s">
        <v>21</v>
      </c>
      <c r="U228" s="7" t="s">
        <v>21</v>
      </c>
      <c r="V228" s="7" t="s">
        <v>21</v>
      </c>
      <c r="W228" s="7" t="s">
        <v>21</v>
      </c>
      <c r="X228" s="16" t="s">
        <v>21</v>
      </c>
      <c r="Y228" s="16" t="s">
        <v>21</v>
      </c>
      <c r="Z228" s="16" t="s">
        <v>21</v>
      </c>
      <c r="AA228" s="1" t="s">
        <v>21</v>
      </c>
      <c r="AB228" s="12">
        <v>5.0000000000000001E-3</v>
      </c>
      <c r="AC228" s="1" t="s">
        <v>21</v>
      </c>
      <c r="AD228" s="9" t="s">
        <v>21</v>
      </c>
      <c r="AE228" s="9" t="s">
        <v>21</v>
      </c>
      <c r="AF228" s="8">
        <v>0</v>
      </c>
      <c r="AG228" s="9" t="s">
        <v>21</v>
      </c>
      <c r="AH228" s="9" t="s">
        <v>21</v>
      </c>
      <c r="AI228" s="8" t="s">
        <v>21</v>
      </c>
      <c r="AJ228" s="8">
        <v>0</v>
      </c>
      <c r="AK228" s="8" t="s">
        <v>21</v>
      </c>
      <c r="AL228" s="8" t="s">
        <v>21</v>
      </c>
      <c r="AM228" s="8" t="s">
        <v>21</v>
      </c>
      <c r="AN228" s="8">
        <v>0</v>
      </c>
      <c r="AO228" s="8"/>
      <c r="AP228" s="8"/>
      <c r="AQ228" s="8"/>
      <c r="AR228" s="8"/>
      <c r="AS228" s="8"/>
      <c r="AT228" s="8"/>
      <c r="AW228" s="21"/>
      <c r="AX228" s="21"/>
    </row>
    <row r="229" spans="1:50" x14ac:dyDescent="0.25">
      <c r="A229" s="1">
        <v>228</v>
      </c>
      <c r="B229" s="1" t="s">
        <v>17</v>
      </c>
      <c r="C229" s="1">
        <v>1430</v>
      </c>
      <c r="D229" s="1" t="s">
        <v>22</v>
      </c>
      <c r="E229" s="1">
        <v>1</v>
      </c>
      <c r="F229" s="1">
        <v>1</v>
      </c>
      <c r="G229" s="1">
        <v>1</v>
      </c>
      <c r="H229" s="1">
        <v>1</v>
      </c>
      <c r="I229" s="1">
        <v>1</v>
      </c>
      <c r="J229" s="1">
        <v>1</v>
      </c>
      <c r="K229" s="1">
        <v>0</v>
      </c>
      <c r="L229" s="1">
        <v>1</v>
      </c>
      <c r="M229" s="1">
        <v>5</v>
      </c>
      <c r="N229" s="1">
        <v>0</v>
      </c>
      <c r="O229" s="1">
        <v>0</v>
      </c>
      <c r="P229" s="1">
        <v>1</v>
      </c>
      <c r="Q229" s="1">
        <v>80</v>
      </c>
      <c r="R229" s="9">
        <f t="shared" si="48"/>
        <v>5.5944055944055942</v>
      </c>
      <c r="S229" s="1" t="s">
        <v>21</v>
      </c>
      <c r="T229" s="7" t="s">
        <v>21</v>
      </c>
      <c r="U229" s="7" t="s">
        <v>21</v>
      </c>
      <c r="V229" s="7" t="s">
        <v>21</v>
      </c>
      <c r="W229" s="7" t="s">
        <v>21</v>
      </c>
      <c r="X229" s="16" t="s">
        <v>21</v>
      </c>
      <c r="Y229" s="16" t="s">
        <v>21</v>
      </c>
      <c r="Z229" s="16" t="s">
        <v>21</v>
      </c>
      <c r="AA229" s="1" t="s">
        <v>21</v>
      </c>
      <c r="AB229" s="12">
        <v>3.4965034965034965E-3</v>
      </c>
      <c r="AC229" s="1" t="s">
        <v>21</v>
      </c>
      <c r="AD229" s="9" t="s">
        <v>21</v>
      </c>
      <c r="AE229" s="9" t="s">
        <v>21</v>
      </c>
      <c r="AF229" s="8">
        <v>0</v>
      </c>
      <c r="AG229" s="9" t="s">
        <v>21</v>
      </c>
      <c r="AH229" s="9" t="s">
        <v>21</v>
      </c>
      <c r="AI229" s="8" t="s">
        <v>21</v>
      </c>
      <c r="AJ229" s="8">
        <v>0</v>
      </c>
      <c r="AK229" s="8" t="s">
        <v>21</v>
      </c>
      <c r="AL229" s="8" t="s">
        <v>21</v>
      </c>
      <c r="AM229" s="8" t="s">
        <v>21</v>
      </c>
      <c r="AN229" s="1" t="s">
        <v>21</v>
      </c>
      <c r="AP229" s="8"/>
      <c r="AQ229" s="8"/>
      <c r="AR229" s="8"/>
      <c r="AS229" s="8"/>
      <c r="AT229" s="8"/>
      <c r="AW229" s="21"/>
      <c r="AX229" s="21"/>
    </row>
    <row r="230" spans="1:50" x14ac:dyDescent="0.25">
      <c r="A230" s="1">
        <v>229</v>
      </c>
      <c r="B230" s="1" t="s">
        <v>17</v>
      </c>
      <c r="C230" s="1">
        <v>832</v>
      </c>
      <c r="D230" s="1" t="s">
        <v>22</v>
      </c>
      <c r="E230" s="1">
        <v>0</v>
      </c>
      <c r="F230" s="1">
        <v>1</v>
      </c>
      <c r="G230" s="1">
        <v>0</v>
      </c>
      <c r="H230" s="1">
        <v>1</v>
      </c>
      <c r="I230" s="1">
        <v>0</v>
      </c>
      <c r="J230" s="1">
        <v>1</v>
      </c>
      <c r="K230" s="1">
        <v>0</v>
      </c>
      <c r="L230" s="1">
        <v>1</v>
      </c>
      <c r="M230" s="1">
        <v>3</v>
      </c>
      <c r="N230" s="1">
        <v>0</v>
      </c>
      <c r="O230" s="1">
        <v>0</v>
      </c>
      <c r="P230" s="1">
        <v>1</v>
      </c>
      <c r="Q230" s="1">
        <v>170</v>
      </c>
      <c r="R230" s="9">
        <f t="shared" si="48"/>
        <v>20.432692307692307</v>
      </c>
      <c r="S230" s="1" t="s">
        <v>21</v>
      </c>
      <c r="T230" s="7" t="s">
        <v>21</v>
      </c>
      <c r="U230" s="7" t="s">
        <v>21</v>
      </c>
      <c r="V230" s="7" t="s">
        <v>21</v>
      </c>
      <c r="W230" s="7" t="s">
        <v>21</v>
      </c>
      <c r="X230" s="16" t="s">
        <v>21</v>
      </c>
      <c r="Y230" s="16" t="s">
        <v>21</v>
      </c>
      <c r="Z230" s="16" t="s">
        <v>21</v>
      </c>
      <c r="AA230" s="18" t="s">
        <v>21</v>
      </c>
      <c r="AB230" s="12">
        <v>1.201923076923077E-2</v>
      </c>
      <c r="AC230" s="1" t="s">
        <v>21</v>
      </c>
      <c r="AD230" s="9">
        <v>0</v>
      </c>
      <c r="AE230" s="9" t="s">
        <v>21</v>
      </c>
      <c r="AF230" s="8">
        <v>0</v>
      </c>
      <c r="AG230" s="9" t="s">
        <v>21</v>
      </c>
      <c r="AH230" s="9">
        <v>0</v>
      </c>
      <c r="AI230" s="8" t="s">
        <v>21</v>
      </c>
      <c r="AJ230" s="8">
        <v>0</v>
      </c>
      <c r="AK230" s="8" t="s">
        <v>21</v>
      </c>
      <c r="AL230" s="8" t="s">
        <v>21</v>
      </c>
      <c r="AM230" s="8" t="s">
        <v>21</v>
      </c>
      <c r="AN230" s="8">
        <v>0</v>
      </c>
      <c r="AO230" s="8"/>
      <c r="AP230" s="8"/>
      <c r="AQ230" s="8"/>
      <c r="AR230" s="8"/>
      <c r="AS230" s="8"/>
      <c r="AT230" s="8"/>
      <c r="AW230" s="21"/>
      <c r="AX230" s="21"/>
    </row>
    <row r="231" spans="1:50" x14ac:dyDescent="0.25">
      <c r="A231" s="1">
        <v>230</v>
      </c>
      <c r="B231" s="1" t="s">
        <v>12</v>
      </c>
      <c r="C231" s="1">
        <v>2000</v>
      </c>
      <c r="D231" s="1" t="s">
        <v>15</v>
      </c>
      <c r="E231" s="1">
        <v>1</v>
      </c>
      <c r="F231" s="1">
        <v>1</v>
      </c>
      <c r="G231" s="1">
        <v>0</v>
      </c>
      <c r="H231" s="1">
        <v>1</v>
      </c>
      <c r="I231" s="1">
        <v>0</v>
      </c>
      <c r="J231" s="1">
        <v>0</v>
      </c>
      <c r="K231" s="1">
        <v>0</v>
      </c>
      <c r="L231" s="1">
        <v>1</v>
      </c>
      <c r="M231" s="1">
        <v>2</v>
      </c>
      <c r="N231" s="1">
        <v>0</v>
      </c>
      <c r="O231" s="1">
        <v>1</v>
      </c>
      <c r="P231" s="1">
        <v>0</v>
      </c>
      <c r="Q231" s="1">
        <v>2000</v>
      </c>
      <c r="R231" s="9">
        <f t="shared" si="48"/>
        <v>100</v>
      </c>
      <c r="S231" s="1" t="s">
        <v>21</v>
      </c>
      <c r="T231" s="7" t="s">
        <v>21</v>
      </c>
      <c r="U231" s="7" t="s">
        <v>21</v>
      </c>
      <c r="V231" s="7" t="s">
        <v>21</v>
      </c>
      <c r="W231" s="7" t="s">
        <v>21</v>
      </c>
      <c r="X231" s="16" t="s">
        <v>21</v>
      </c>
      <c r="Y231" s="16" t="s">
        <v>21</v>
      </c>
      <c r="Z231" s="16" t="s">
        <v>21</v>
      </c>
      <c r="AA231" s="1" t="s">
        <v>21</v>
      </c>
      <c r="AB231" s="12">
        <v>5.0000000000000001E-3</v>
      </c>
      <c r="AC231" s="1" t="s">
        <v>21</v>
      </c>
      <c r="AD231" s="9">
        <v>0</v>
      </c>
      <c r="AE231" s="13">
        <v>0</v>
      </c>
      <c r="AF231" s="8">
        <v>0</v>
      </c>
      <c r="AG231" s="8">
        <f t="shared" ref="AG231" si="55">AD231+AE231+AF231</f>
        <v>0</v>
      </c>
      <c r="AH231" s="9">
        <v>0</v>
      </c>
      <c r="AI231" s="8">
        <v>0</v>
      </c>
      <c r="AJ231" s="8">
        <v>0</v>
      </c>
      <c r="AK231" s="8">
        <v>0</v>
      </c>
      <c r="AL231" s="8" t="s">
        <v>21</v>
      </c>
      <c r="AM231" s="8" t="s">
        <v>21</v>
      </c>
      <c r="AN231" s="8">
        <v>0</v>
      </c>
      <c r="AO231" s="8"/>
      <c r="AP231" s="8"/>
      <c r="AQ231" s="8"/>
      <c r="AR231" s="8"/>
      <c r="AS231" s="8"/>
      <c r="AT231" s="8"/>
      <c r="AW231" s="21"/>
      <c r="AX231" s="21"/>
    </row>
    <row r="232" spans="1:50" x14ac:dyDescent="0.25">
      <c r="A232" s="1">
        <v>231</v>
      </c>
      <c r="B232" s="1" t="s">
        <v>12</v>
      </c>
      <c r="C232" s="1">
        <v>2000</v>
      </c>
      <c r="D232" s="1" t="s">
        <v>15</v>
      </c>
      <c r="E232" s="1">
        <v>1</v>
      </c>
      <c r="F232" s="1">
        <v>1</v>
      </c>
      <c r="G232" s="1">
        <v>0</v>
      </c>
      <c r="H232" s="1">
        <v>0</v>
      </c>
      <c r="I232" s="1">
        <v>0</v>
      </c>
      <c r="J232" s="1">
        <v>1</v>
      </c>
      <c r="K232" s="1">
        <v>0</v>
      </c>
      <c r="L232" s="1">
        <v>1</v>
      </c>
      <c r="M232" s="1">
        <v>2</v>
      </c>
      <c r="N232" s="1">
        <v>1</v>
      </c>
      <c r="O232" s="1">
        <v>0</v>
      </c>
      <c r="P232" s="1">
        <v>0</v>
      </c>
      <c r="Q232" s="1">
        <v>0</v>
      </c>
      <c r="R232" s="9">
        <f t="shared" si="48"/>
        <v>0</v>
      </c>
      <c r="S232" s="1" t="s">
        <v>21</v>
      </c>
      <c r="T232" s="7" t="s">
        <v>21</v>
      </c>
      <c r="U232" s="7" t="s">
        <v>21</v>
      </c>
      <c r="V232" s="7" t="s">
        <v>21</v>
      </c>
      <c r="W232" s="7" t="s">
        <v>21</v>
      </c>
      <c r="X232" s="16" t="s">
        <v>21</v>
      </c>
      <c r="Y232" s="16" t="s">
        <v>21</v>
      </c>
      <c r="Z232" s="16" t="s">
        <v>21</v>
      </c>
      <c r="AA232" s="1" t="s">
        <v>21</v>
      </c>
      <c r="AB232" s="12">
        <v>4.4999999999999997E-3</v>
      </c>
      <c r="AC232" s="1" t="s">
        <v>21</v>
      </c>
      <c r="AD232" s="9">
        <v>0</v>
      </c>
      <c r="AE232" s="9" t="s">
        <v>21</v>
      </c>
      <c r="AF232" s="8">
        <v>0</v>
      </c>
      <c r="AG232" s="9" t="s">
        <v>21</v>
      </c>
      <c r="AH232" s="9">
        <v>0</v>
      </c>
      <c r="AI232" s="8" t="s">
        <v>21</v>
      </c>
      <c r="AJ232" s="8">
        <v>0</v>
      </c>
      <c r="AK232" s="8">
        <v>6.9051270072992708</v>
      </c>
      <c r="AL232" s="8">
        <v>0</v>
      </c>
      <c r="AM232" s="8" t="s">
        <v>21</v>
      </c>
      <c r="AN232" s="8">
        <v>0</v>
      </c>
      <c r="AO232" s="8"/>
      <c r="AP232" s="8"/>
      <c r="AQ232" s="8"/>
      <c r="AR232" s="8"/>
      <c r="AS232" s="8"/>
      <c r="AT232" s="8"/>
      <c r="AW232" s="21"/>
      <c r="AX232" s="21"/>
    </row>
    <row r="233" spans="1:50" x14ac:dyDescent="0.25">
      <c r="A233" s="1">
        <v>232</v>
      </c>
      <c r="B233" s="1" t="s">
        <v>12</v>
      </c>
      <c r="C233" s="1">
        <v>700</v>
      </c>
      <c r="D233" s="1" t="s">
        <v>15</v>
      </c>
      <c r="E233" s="1">
        <v>1</v>
      </c>
      <c r="F233" s="1">
        <v>1</v>
      </c>
      <c r="G233" s="1">
        <v>0</v>
      </c>
      <c r="H233" s="1">
        <v>0</v>
      </c>
      <c r="I233" s="1">
        <v>0</v>
      </c>
      <c r="J233" s="1">
        <v>1</v>
      </c>
      <c r="K233" s="1">
        <v>0</v>
      </c>
      <c r="L233" s="1">
        <v>1</v>
      </c>
      <c r="M233" s="1">
        <v>2</v>
      </c>
      <c r="N233" s="1">
        <v>1</v>
      </c>
      <c r="O233" s="1">
        <v>0</v>
      </c>
      <c r="P233" s="1">
        <v>0</v>
      </c>
      <c r="Q233" s="1">
        <v>0</v>
      </c>
      <c r="R233" s="9">
        <f t="shared" si="48"/>
        <v>0</v>
      </c>
      <c r="S233" s="1" t="s">
        <v>21</v>
      </c>
      <c r="T233" s="7" t="s">
        <v>21</v>
      </c>
      <c r="U233" s="7" t="s">
        <v>21</v>
      </c>
      <c r="V233" s="7" t="s">
        <v>21</v>
      </c>
      <c r="W233" s="7" t="s">
        <v>21</v>
      </c>
      <c r="X233" s="16" t="s">
        <v>21</v>
      </c>
      <c r="Y233" s="16" t="s">
        <v>21</v>
      </c>
      <c r="Z233" s="16" t="s">
        <v>21</v>
      </c>
      <c r="AA233" s="1" t="s">
        <v>21</v>
      </c>
      <c r="AB233" s="12">
        <v>0</v>
      </c>
      <c r="AC233" s="1" t="s">
        <v>21</v>
      </c>
      <c r="AD233" s="9">
        <v>0</v>
      </c>
      <c r="AE233" s="9" t="s">
        <v>21</v>
      </c>
      <c r="AF233" s="8">
        <v>0</v>
      </c>
      <c r="AG233" s="9" t="s">
        <v>21</v>
      </c>
      <c r="AH233" s="9">
        <v>0</v>
      </c>
      <c r="AI233" s="8" t="s">
        <v>21</v>
      </c>
      <c r="AJ233" s="8">
        <v>0</v>
      </c>
      <c r="AK233" s="8" t="s">
        <v>21</v>
      </c>
      <c r="AL233" s="8">
        <v>0</v>
      </c>
      <c r="AM233" s="8" t="s">
        <v>21</v>
      </c>
      <c r="AN233" s="8">
        <v>0</v>
      </c>
      <c r="AO233" s="8"/>
      <c r="AP233" s="8"/>
      <c r="AQ233" s="8"/>
      <c r="AR233" s="8"/>
      <c r="AS233" s="8"/>
      <c r="AT233" s="8"/>
      <c r="AW233" s="21"/>
      <c r="AX233" s="21"/>
    </row>
    <row r="234" spans="1:50" x14ac:dyDescent="0.25">
      <c r="A234" s="1">
        <v>233</v>
      </c>
      <c r="B234" s="1" t="s">
        <v>12</v>
      </c>
      <c r="C234" s="1">
        <v>132</v>
      </c>
      <c r="D234" s="1" t="s">
        <v>15</v>
      </c>
      <c r="E234" s="1">
        <v>1</v>
      </c>
      <c r="F234" s="1">
        <v>1</v>
      </c>
      <c r="G234" s="1">
        <v>0</v>
      </c>
      <c r="H234" s="1">
        <v>1</v>
      </c>
      <c r="I234" s="1">
        <v>0</v>
      </c>
      <c r="J234" s="1">
        <v>0</v>
      </c>
      <c r="K234" s="1">
        <v>0</v>
      </c>
      <c r="L234" s="1">
        <v>1</v>
      </c>
      <c r="M234" s="1">
        <v>2</v>
      </c>
      <c r="N234" s="1">
        <v>0</v>
      </c>
      <c r="O234" s="1">
        <v>1</v>
      </c>
      <c r="P234" s="1">
        <v>0</v>
      </c>
      <c r="Q234" s="1">
        <v>132</v>
      </c>
      <c r="R234" s="9">
        <f t="shared" si="48"/>
        <v>100</v>
      </c>
      <c r="S234" s="1" t="s">
        <v>21</v>
      </c>
      <c r="T234" s="7" t="s">
        <v>21</v>
      </c>
      <c r="U234" s="7" t="s">
        <v>21</v>
      </c>
      <c r="V234" s="7" t="s">
        <v>21</v>
      </c>
      <c r="W234" s="7" t="s">
        <v>21</v>
      </c>
      <c r="X234" s="16" t="s">
        <v>21</v>
      </c>
      <c r="Y234" s="16" t="s">
        <v>21</v>
      </c>
      <c r="Z234" s="16" t="s">
        <v>21</v>
      </c>
      <c r="AA234" s="1" t="s">
        <v>21</v>
      </c>
      <c r="AB234" s="12">
        <v>6.8181818181818177E-2</v>
      </c>
      <c r="AC234" s="1" t="s">
        <v>21</v>
      </c>
      <c r="AD234" s="9">
        <v>0</v>
      </c>
      <c r="AE234" s="13">
        <v>0</v>
      </c>
      <c r="AF234" s="8">
        <v>0</v>
      </c>
      <c r="AG234" s="8">
        <f t="shared" ref="AG234" si="56">AD234+AE234+AF234</f>
        <v>0</v>
      </c>
      <c r="AH234" s="9">
        <v>0</v>
      </c>
      <c r="AI234" s="8">
        <v>0</v>
      </c>
      <c r="AJ234" s="8">
        <v>0</v>
      </c>
      <c r="AK234" s="8">
        <v>0</v>
      </c>
      <c r="AL234" s="8" t="s">
        <v>21</v>
      </c>
      <c r="AM234" s="8" t="s">
        <v>21</v>
      </c>
      <c r="AN234" s="8">
        <v>0</v>
      </c>
      <c r="AO234" s="8"/>
      <c r="AP234" s="8"/>
      <c r="AQ234" s="8"/>
      <c r="AR234" s="8"/>
      <c r="AS234" s="8"/>
      <c r="AT234" s="8"/>
      <c r="AW234" s="21"/>
      <c r="AX234" s="21"/>
    </row>
    <row r="235" spans="1:50" x14ac:dyDescent="0.25">
      <c r="A235" s="1">
        <v>234</v>
      </c>
      <c r="B235" s="1" t="s">
        <v>17</v>
      </c>
      <c r="C235" s="1">
        <v>450</v>
      </c>
      <c r="D235" s="1" t="s">
        <v>22</v>
      </c>
      <c r="E235" s="1">
        <v>1</v>
      </c>
      <c r="F235" s="1">
        <v>1</v>
      </c>
      <c r="G235" s="1">
        <v>1</v>
      </c>
      <c r="H235" s="1">
        <v>1</v>
      </c>
      <c r="I235" s="1">
        <v>1</v>
      </c>
      <c r="J235" s="1">
        <v>0</v>
      </c>
      <c r="K235" s="1">
        <v>1</v>
      </c>
      <c r="L235" s="1">
        <v>1</v>
      </c>
      <c r="M235" s="1">
        <v>5</v>
      </c>
      <c r="N235" s="1">
        <v>0</v>
      </c>
      <c r="O235" s="1">
        <v>1</v>
      </c>
      <c r="P235" s="1">
        <v>0</v>
      </c>
      <c r="Q235" s="1">
        <v>450</v>
      </c>
      <c r="R235" s="9">
        <f t="shared" si="48"/>
        <v>100</v>
      </c>
      <c r="S235" s="1" t="s">
        <v>21</v>
      </c>
      <c r="T235" s="7" t="s">
        <v>21</v>
      </c>
      <c r="U235" s="7" t="s">
        <v>21</v>
      </c>
      <c r="V235" s="7" t="s">
        <v>21</v>
      </c>
      <c r="W235" s="7" t="s">
        <v>21</v>
      </c>
      <c r="X235" s="16" t="s">
        <v>21</v>
      </c>
      <c r="Y235" s="16" t="s">
        <v>21</v>
      </c>
      <c r="Z235" s="16" t="s">
        <v>21</v>
      </c>
      <c r="AA235" s="1" t="s">
        <v>21</v>
      </c>
      <c r="AB235" s="12">
        <v>0.17777777777777778</v>
      </c>
      <c r="AC235" s="1" t="s">
        <v>21</v>
      </c>
      <c r="AD235" s="9" t="s">
        <v>21</v>
      </c>
      <c r="AE235" s="13">
        <v>0</v>
      </c>
      <c r="AF235" s="9" t="s">
        <v>21</v>
      </c>
      <c r="AG235" s="9" t="s">
        <v>21</v>
      </c>
      <c r="AH235" s="9" t="s">
        <v>21</v>
      </c>
      <c r="AI235" s="8">
        <v>0</v>
      </c>
      <c r="AJ235" s="8" t="s">
        <v>21</v>
      </c>
      <c r="AK235" s="8">
        <v>0</v>
      </c>
      <c r="AL235" s="8" t="s">
        <v>21</v>
      </c>
      <c r="AM235" s="8" t="s">
        <v>21</v>
      </c>
      <c r="AN235" s="1" t="s">
        <v>21</v>
      </c>
      <c r="AP235" s="8"/>
      <c r="AQ235" s="8"/>
      <c r="AR235" s="8"/>
      <c r="AS235" s="8"/>
      <c r="AT235" s="8"/>
      <c r="AW235" s="21"/>
      <c r="AX235" s="21"/>
    </row>
    <row r="236" spans="1:50" x14ac:dyDescent="0.25">
      <c r="A236" s="1">
        <v>235</v>
      </c>
      <c r="B236" s="1" t="s">
        <v>5</v>
      </c>
      <c r="C236" s="1">
        <v>5500</v>
      </c>
      <c r="D236" s="1" t="s">
        <v>22</v>
      </c>
      <c r="E236" s="1">
        <v>0</v>
      </c>
      <c r="F236" s="1">
        <v>1</v>
      </c>
      <c r="G236" s="1">
        <v>1</v>
      </c>
      <c r="H236" s="1">
        <v>0</v>
      </c>
      <c r="I236" s="1">
        <v>1</v>
      </c>
      <c r="J236" s="1">
        <v>1</v>
      </c>
      <c r="K236" s="1">
        <v>0</v>
      </c>
      <c r="L236" s="1">
        <v>0</v>
      </c>
      <c r="M236" s="1">
        <v>3</v>
      </c>
      <c r="N236" s="1">
        <v>0</v>
      </c>
      <c r="O236" s="1">
        <v>0</v>
      </c>
      <c r="P236" s="1">
        <v>0</v>
      </c>
      <c r="Q236" s="1">
        <v>0</v>
      </c>
      <c r="R236" s="9">
        <f t="shared" si="48"/>
        <v>0</v>
      </c>
      <c r="S236" s="1" t="s">
        <v>21</v>
      </c>
      <c r="T236" s="7" t="s">
        <v>21</v>
      </c>
      <c r="U236" s="7" t="s">
        <v>21</v>
      </c>
      <c r="V236" s="7" t="s">
        <v>21</v>
      </c>
      <c r="W236" s="7" t="s">
        <v>21</v>
      </c>
      <c r="X236" s="16" t="s">
        <v>21</v>
      </c>
      <c r="Y236" s="16" t="s">
        <v>21</v>
      </c>
      <c r="Z236" s="16" t="s">
        <v>21</v>
      </c>
      <c r="AA236" s="18" t="s">
        <v>21</v>
      </c>
      <c r="AB236" s="12">
        <v>1.090909090909091E-3</v>
      </c>
      <c r="AC236" s="1" t="s">
        <v>21</v>
      </c>
      <c r="AD236" s="9" t="s">
        <v>21</v>
      </c>
      <c r="AE236" s="9" t="s">
        <v>21</v>
      </c>
      <c r="AF236" s="8">
        <v>0</v>
      </c>
      <c r="AG236" s="9" t="s">
        <v>21</v>
      </c>
      <c r="AH236" s="9" t="s">
        <v>21</v>
      </c>
      <c r="AI236" s="8" t="s">
        <v>21</v>
      </c>
      <c r="AJ236" s="8">
        <v>0</v>
      </c>
      <c r="AK236" s="8">
        <v>0</v>
      </c>
      <c r="AL236" s="8">
        <v>0</v>
      </c>
      <c r="AM236" s="8" t="s">
        <v>21</v>
      </c>
      <c r="AN236" s="1" t="s">
        <v>21</v>
      </c>
      <c r="AW236" s="21"/>
      <c r="AX236" s="21"/>
    </row>
    <row r="237" spans="1:50" x14ac:dyDescent="0.25">
      <c r="A237" s="1">
        <v>236</v>
      </c>
      <c r="B237" s="1" t="s">
        <v>5</v>
      </c>
      <c r="C237" s="1">
        <v>2000</v>
      </c>
      <c r="D237" s="1" t="s">
        <v>22</v>
      </c>
      <c r="E237" s="1">
        <v>0</v>
      </c>
      <c r="F237" s="1">
        <v>1</v>
      </c>
      <c r="G237" s="1">
        <v>1</v>
      </c>
      <c r="H237" s="1">
        <v>0</v>
      </c>
      <c r="I237" s="1">
        <v>1</v>
      </c>
      <c r="J237" s="1">
        <v>0</v>
      </c>
      <c r="K237" s="1">
        <v>0</v>
      </c>
      <c r="L237" s="1">
        <v>1</v>
      </c>
      <c r="M237" s="1">
        <v>3</v>
      </c>
      <c r="N237" s="1">
        <v>1</v>
      </c>
      <c r="O237" s="1">
        <v>0</v>
      </c>
      <c r="P237" s="1">
        <v>0</v>
      </c>
      <c r="Q237" s="1">
        <v>0</v>
      </c>
      <c r="R237" s="9">
        <f t="shared" si="48"/>
        <v>0</v>
      </c>
      <c r="S237" s="1" t="s">
        <v>21</v>
      </c>
      <c r="T237" s="7" t="s">
        <v>21</v>
      </c>
      <c r="U237" s="7" t="s">
        <v>21</v>
      </c>
      <c r="V237" s="7" t="s">
        <v>21</v>
      </c>
      <c r="W237" s="7" t="s">
        <v>21</v>
      </c>
      <c r="X237" s="16" t="s">
        <v>21</v>
      </c>
      <c r="Y237" s="16" t="s">
        <v>21</v>
      </c>
      <c r="Z237" s="16" t="s">
        <v>21</v>
      </c>
      <c r="AA237" s="18" t="s">
        <v>21</v>
      </c>
      <c r="AB237" s="12">
        <v>2.5000000000000001E-3</v>
      </c>
      <c r="AC237" s="1" t="s">
        <v>21</v>
      </c>
      <c r="AD237" s="9" t="s">
        <v>21</v>
      </c>
      <c r="AE237" s="13">
        <v>0</v>
      </c>
      <c r="AF237" s="8">
        <v>0</v>
      </c>
      <c r="AG237" s="9" t="s">
        <v>21</v>
      </c>
      <c r="AH237" s="9" t="s">
        <v>21</v>
      </c>
      <c r="AI237" s="8">
        <v>0</v>
      </c>
      <c r="AJ237" s="8">
        <v>0</v>
      </c>
      <c r="AK237" s="8" t="s">
        <v>21</v>
      </c>
      <c r="AL237" s="8">
        <v>0</v>
      </c>
      <c r="AM237" s="8" t="s">
        <v>21</v>
      </c>
      <c r="AN237" s="1" t="s">
        <v>21</v>
      </c>
      <c r="AP237" s="8"/>
      <c r="AQ237" s="8"/>
      <c r="AR237" s="8"/>
      <c r="AS237" s="8"/>
      <c r="AT237" s="8"/>
      <c r="AW237" s="21"/>
      <c r="AX237" s="21"/>
    </row>
    <row r="238" spans="1:50" x14ac:dyDescent="0.25">
      <c r="A238" s="1">
        <v>237</v>
      </c>
      <c r="B238" s="1" t="s">
        <v>6</v>
      </c>
      <c r="C238" s="1">
        <v>2000</v>
      </c>
      <c r="D238" s="1" t="s">
        <v>22</v>
      </c>
      <c r="E238" s="1">
        <v>0</v>
      </c>
      <c r="F238" s="1">
        <v>1</v>
      </c>
      <c r="G238" s="1">
        <v>1</v>
      </c>
      <c r="H238" s="1">
        <v>0</v>
      </c>
      <c r="I238" s="1">
        <v>1</v>
      </c>
      <c r="J238" s="1">
        <v>0</v>
      </c>
      <c r="K238" s="1">
        <v>0</v>
      </c>
      <c r="L238" s="1">
        <v>0</v>
      </c>
      <c r="M238" s="1">
        <v>2</v>
      </c>
      <c r="N238" s="1">
        <v>0</v>
      </c>
      <c r="O238" s="1">
        <v>0</v>
      </c>
      <c r="P238" s="1">
        <v>0</v>
      </c>
      <c r="Q238" s="1">
        <v>0</v>
      </c>
      <c r="R238" s="9">
        <f t="shared" si="48"/>
        <v>0</v>
      </c>
      <c r="S238" s="1" t="s">
        <v>21</v>
      </c>
      <c r="T238" s="7" t="s">
        <v>21</v>
      </c>
      <c r="U238" s="7" t="s">
        <v>21</v>
      </c>
      <c r="V238" s="7" t="s">
        <v>21</v>
      </c>
      <c r="W238" s="7" t="s">
        <v>21</v>
      </c>
      <c r="X238" s="16" t="s">
        <v>21</v>
      </c>
      <c r="Y238" s="16" t="s">
        <v>21</v>
      </c>
      <c r="Z238" s="16" t="s">
        <v>21</v>
      </c>
      <c r="AA238" s="18" t="s">
        <v>21</v>
      </c>
      <c r="AB238" s="12">
        <v>3.0000000000000001E-3</v>
      </c>
      <c r="AC238" s="1" t="s">
        <v>21</v>
      </c>
      <c r="AD238" s="9" t="s">
        <v>21</v>
      </c>
      <c r="AE238" s="13">
        <v>0</v>
      </c>
      <c r="AF238" s="8">
        <v>0</v>
      </c>
      <c r="AG238" s="9" t="s">
        <v>21</v>
      </c>
      <c r="AH238" s="9" t="s">
        <v>21</v>
      </c>
      <c r="AI238" s="8">
        <v>0</v>
      </c>
      <c r="AJ238" s="8">
        <v>0</v>
      </c>
      <c r="AK238" s="8">
        <v>0</v>
      </c>
      <c r="AL238" s="8">
        <v>0</v>
      </c>
      <c r="AM238" s="8" t="s">
        <v>21</v>
      </c>
      <c r="AN238" s="1" t="s">
        <v>21</v>
      </c>
      <c r="AW238" s="21"/>
      <c r="AX238" s="21"/>
    </row>
    <row r="239" spans="1:50" x14ac:dyDescent="0.25">
      <c r="A239" s="1">
        <v>238</v>
      </c>
      <c r="B239" s="1" t="s">
        <v>5</v>
      </c>
      <c r="C239" s="1">
        <v>38000</v>
      </c>
      <c r="D239" s="1" t="s">
        <v>22</v>
      </c>
      <c r="E239" s="1">
        <v>0</v>
      </c>
      <c r="F239" s="1">
        <v>1</v>
      </c>
      <c r="G239" s="1">
        <v>1</v>
      </c>
      <c r="H239" s="1">
        <v>0</v>
      </c>
      <c r="I239" s="1">
        <v>0</v>
      </c>
      <c r="J239" s="1">
        <v>0</v>
      </c>
      <c r="K239" s="1">
        <v>0</v>
      </c>
      <c r="L239" s="1">
        <v>0</v>
      </c>
      <c r="M239" s="1">
        <v>1</v>
      </c>
      <c r="N239" s="1">
        <v>0</v>
      </c>
      <c r="O239" s="1">
        <v>0</v>
      </c>
      <c r="P239" s="1">
        <v>0</v>
      </c>
      <c r="Q239" s="1">
        <v>0</v>
      </c>
      <c r="R239" s="9">
        <f t="shared" si="48"/>
        <v>0</v>
      </c>
      <c r="S239" s="1" t="s">
        <v>21</v>
      </c>
      <c r="T239" s="7" t="s">
        <v>21</v>
      </c>
      <c r="U239" s="7" t="s">
        <v>21</v>
      </c>
      <c r="V239" s="7" t="s">
        <v>21</v>
      </c>
      <c r="W239" s="7" t="s">
        <v>21</v>
      </c>
      <c r="X239" s="16" t="s">
        <v>21</v>
      </c>
      <c r="Y239" s="16" t="s">
        <v>21</v>
      </c>
      <c r="Z239" s="16" t="s">
        <v>21</v>
      </c>
      <c r="AA239" s="18" t="s">
        <v>21</v>
      </c>
      <c r="AB239" s="12">
        <v>5.263157894736842E-4</v>
      </c>
      <c r="AC239" s="1" t="s">
        <v>21</v>
      </c>
      <c r="AD239" s="9">
        <v>0</v>
      </c>
      <c r="AE239" s="13">
        <v>0</v>
      </c>
      <c r="AF239" s="8">
        <v>0</v>
      </c>
      <c r="AG239" s="8">
        <f t="shared" ref="AG239" si="57">AD239+AE239+AF239</f>
        <v>0</v>
      </c>
      <c r="AH239" s="9">
        <v>0</v>
      </c>
      <c r="AI239" s="8">
        <v>0</v>
      </c>
      <c r="AJ239" s="8">
        <v>0</v>
      </c>
      <c r="AK239" s="8">
        <v>0</v>
      </c>
      <c r="AL239" s="8">
        <v>0</v>
      </c>
      <c r="AM239" s="8">
        <f>AH239+AI239+AJ239+AK239+AL239</f>
        <v>0</v>
      </c>
      <c r="AN239" s="1" t="s">
        <v>21</v>
      </c>
      <c r="AW239" s="21"/>
      <c r="AX239" s="21"/>
    </row>
    <row r="240" spans="1:50" x14ac:dyDescent="0.25">
      <c r="A240" s="1">
        <v>239</v>
      </c>
      <c r="B240" s="1" t="s">
        <v>13</v>
      </c>
      <c r="C240" s="1">
        <v>6500</v>
      </c>
      <c r="D240" s="1" t="s">
        <v>14</v>
      </c>
      <c r="E240" s="1">
        <v>0</v>
      </c>
      <c r="F240" s="1">
        <v>1</v>
      </c>
      <c r="G240" s="1">
        <v>1</v>
      </c>
      <c r="H240" s="1">
        <v>0</v>
      </c>
      <c r="I240" s="1">
        <v>1</v>
      </c>
      <c r="J240" s="1">
        <v>0</v>
      </c>
      <c r="K240" s="1">
        <v>0</v>
      </c>
      <c r="L240" s="1">
        <v>0</v>
      </c>
      <c r="M240" s="1">
        <v>2</v>
      </c>
      <c r="N240" s="1">
        <v>0</v>
      </c>
      <c r="O240" s="1">
        <v>0</v>
      </c>
      <c r="P240" s="1">
        <v>0</v>
      </c>
      <c r="Q240" s="1">
        <v>0</v>
      </c>
      <c r="R240" s="9">
        <f t="shared" si="48"/>
        <v>0</v>
      </c>
      <c r="S240" s="1" t="s">
        <v>21</v>
      </c>
      <c r="T240" s="7" t="s">
        <v>21</v>
      </c>
      <c r="U240" s="7" t="s">
        <v>21</v>
      </c>
      <c r="V240" s="7" t="s">
        <v>21</v>
      </c>
      <c r="W240" s="7" t="s">
        <v>21</v>
      </c>
      <c r="X240" s="16" t="s">
        <v>21</v>
      </c>
      <c r="Y240" s="16" t="s">
        <v>21</v>
      </c>
      <c r="Z240" s="16" t="s">
        <v>21</v>
      </c>
      <c r="AA240" s="18" t="s">
        <v>21</v>
      </c>
      <c r="AB240" s="12">
        <v>3.0769230769230769E-3</v>
      </c>
      <c r="AC240" s="1" t="s">
        <v>21</v>
      </c>
      <c r="AD240" s="9" t="s">
        <v>21</v>
      </c>
      <c r="AE240" s="13">
        <v>0</v>
      </c>
      <c r="AF240" s="8">
        <v>0</v>
      </c>
      <c r="AG240" s="9" t="s">
        <v>21</v>
      </c>
      <c r="AH240" s="9" t="s">
        <v>21</v>
      </c>
      <c r="AI240" s="8">
        <v>0</v>
      </c>
      <c r="AJ240" s="8">
        <v>0</v>
      </c>
      <c r="AK240" s="8">
        <v>0</v>
      </c>
      <c r="AL240" s="8">
        <v>0</v>
      </c>
      <c r="AM240" s="8" t="s">
        <v>21</v>
      </c>
      <c r="AN240" s="1" t="s">
        <v>21</v>
      </c>
      <c r="AW240" s="21"/>
      <c r="AX240" s="21"/>
    </row>
    <row r="241" spans="1:50" x14ac:dyDescent="0.25">
      <c r="A241" s="1">
        <v>240</v>
      </c>
      <c r="B241" s="1" t="s">
        <v>17</v>
      </c>
      <c r="C241" s="1">
        <v>10000</v>
      </c>
      <c r="D241" s="1" t="s">
        <v>22</v>
      </c>
      <c r="E241" s="1">
        <v>0</v>
      </c>
      <c r="F241" s="1">
        <v>1</v>
      </c>
      <c r="G241" s="1">
        <v>1</v>
      </c>
      <c r="H241" s="1">
        <v>1</v>
      </c>
      <c r="I241" s="1">
        <v>1</v>
      </c>
      <c r="J241" s="1">
        <v>0</v>
      </c>
      <c r="K241" s="1">
        <v>0</v>
      </c>
      <c r="L241" s="1">
        <v>1</v>
      </c>
      <c r="M241" s="1">
        <v>4</v>
      </c>
      <c r="N241" s="1">
        <v>0</v>
      </c>
      <c r="O241" s="1">
        <v>0</v>
      </c>
      <c r="P241" s="1">
        <v>1</v>
      </c>
      <c r="Q241" s="1">
        <v>630</v>
      </c>
      <c r="R241" s="9">
        <f t="shared" si="48"/>
        <v>6.3</v>
      </c>
      <c r="S241" s="1" t="s">
        <v>21</v>
      </c>
      <c r="T241" s="7" t="s">
        <v>21</v>
      </c>
      <c r="U241" s="7" t="s">
        <v>21</v>
      </c>
      <c r="V241" s="7" t="s">
        <v>21</v>
      </c>
      <c r="W241" s="7" t="s">
        <v>21</v>
      </c>
      <c r="X241" s="16" t="s">
        <v>21</v>
      </c>
      <c r="Y241" s="16" t="s">
        <v>21</v>
      </c>
      <c r="Z241" s="16" t="s">
        <v>21</v>
      </c>
      <c r="AA241" s="18" t="s">
        <v>21</v>
      </c>
      <c r="AB241" s="12">
        <v>5.0000000000000001E-4</v>
      </c>
      <c r="AC241" s="1" t="s">
        <v>21</v>
      </c>
      <c r="AD241" s="9" t="s">
        <v>21</v>
      </c>
      <c r="AE241" s="13">
        <v>0</v>
      </c>
      <c r="AF241" s="8">
        <v>0</v>
      </c>
      <c r="AG241" s="9" t="s">
        <v>21</v>
      </c>
      <c r="AH241" s="9" t="s">
        <v>21</v>
      </c>
      <c r="AI241" s="8">
        <v>0</v>
      </c>
      <c r="AJ241" s="8">
        <v>0</v>
      </c>
      <c r="AK241" s="8" t="s">
        <v>21</v>
      </c>
      <c r="AL241" s="8" t="s">
        <v>21</v>
      </c>
      <c r="AM241" s="8" t="s">
        <v>21</v>
      </c>
      <c r="AN241" s="1" t="s">
        <v>21</v>
      </c>
      <c r="AP241" s="8"/>
      <c r="AQ241" s="8"/>
      <c r="AR241" s="8"/>
      <c r="AS241" s="8"/>
      <c r="AT241" s="8"/>
      <c r="AW241" s="21"/>
      <c r="AX241" s="21"/>
    </row>
    <row r="242" spans="1:50" x14ac:dyDescent="0.25">
      <c r="A242" s="1">
        <v>241</v>
      </c>
      <c r="B242" s="1" t="s">
        <v>17</v>
      </c>
      <c r="C242" s="1">
        <v>487</v>
      </c>
      <c r="D242" s="1" t="s">
        <v>22</v>
      </c>
      <c r="E242" s="1">
        <v>1</v>
      </c>
      <c r="F242" s="1">
        <v>1</v>
      </c>
      <c r="G242" s="1">
        <v>0</v>
      </c>
      <c r="H242" s="1">
        <v>0</v>
      </c>
      <c r="I242" s="1">
        <v>0</v>
      </c>
      <c r="J242" s="1">
        <v>1</v>
      </c>
      <c r="K242" s="1">
        <v>0</v>
      </c>
      <c r="L242" s="1">
        <v>0</v>
      </c>
      <c r="M242" s="1">
        <v>1</v>
      </c>
      <c r="N242" s="1">
        <v>0</v>
      </c>
      <c r="O242" s="1">
        <v>0</v>
      </c>
      <c r="P242" s="1">
        <v>0</v>
      </c>
      <c r="Q242" s="1">
        <v>0</v>
      </c>
      <c r="R242" s="9">
        <f t="shared" si="48"/>
        <v>0</v>
      </c>
      <c r="S242" s="1" t="s">
        <v>21</v>
      </c>
      <c r="T242" s="7" t="s">
        <v>21</v>
      </c>
      <c r="U242" s="7" t="s">
        <v>21</v>
      </c>
      <c r="V242" s="7" t="s">
        <v>21</v>
      </c>
      <c r="W242" s="7" t="s">
        <v>21</v>
      </c>
      <c r="X242" s="16" t="s">
        <v>21</v>
      </c>
      <c r="Y242" s="16" t="s">
        <v>21</v>
      </c>
      <c r="Z242" s="16" t="s">
        <v>21</v>
      </c>
      <c r="AA242" s="1" t="s">
        <v>21</v>
      </c>
      <c r="AB242" s="12">
        <v>2.0533880903490761E-3</v>
      </c>
      <c r="AC242" s="1" t="s">
        <v>21</v>
      </c>
      <c r="AD242" s="9">
        <v>0</v>
      </c>
      <c r="AE242" s="9" t="s">
        <v>21</v>
      </c>
      <c r="AF242" s="8">
        <v>0</v>
      </c>
      <c r="AG242" s="9" t="s">
        <v>21</v>
      </c>
      <c r="AH242" s="9">
        <v>0</v>
      </c>
      <c r="AI242" s="8" t="s">
        <v>21</v>
      </c>
      <c r="AJ242" s="8">
        <v>0</v>
      </c>
      <c r="AK242" s="8">
        <v>0</v>
      </c>
      <c r="AL242" s="8">
        <v>0</v>
      </c>
      <c r="AM242" s="8" t="s">
        <v>21</v>
      </c>
      <c r="AN242" s="8">
        <v>0</v>
      </c>
      <c r="AO242" s="8"/>
      <c r="AW242" s="21"/>
      <c r="AX242" s="21"/>
    </row>
    <row r="243" spans="1:50" x14ac:dyDescent="0.25">
      <c r="A243" s="1">
        <v>242</v>
      </c>
      <c r="B243" s="1" t="s">
        <v>17</v>
      </c>
      <c r="C243" s="1">
        <v>400</v>
      </c>
      <c r="D243" s="1" t="s">
        <v>22</v>
      </c>
      <c r="E243" s="1">
        <v>0</v>
      </c>
      <c r="F243" s="1">
        <v>1</v>
      </c>
      <c r="G243" s="1">
        <v>1</v>
      </c>
      <c r="H243" s="1">
        <v>0</v>
      </c>
      <c r="I243" s="1">
        <v>0</v>
      </c>
      <c r="J243" s="1">
        <v>1</v>
      </c>
      <c r="K243" s="1">
        <v>0</v>
      </c>
      <c r="L243" s="1">
        <v>1</v>
      </c>
      <c r="M243" s="1">
        <v>3</v>
      </c>
      <c r="N243" s="1">
        <v>1</v>
      </c>
      <c r="O243" s="1">
        <v>0</v>
      </c>
      <c r="P243" s="1">
        <v>0</v>
      </c>
      <c r="Q243" s="1">
        <v>0</v>
      </c>
      <c r="R243" s="9">
        <f t="shared" si="48"/>
        <v>0</v>
      </c>
      <c r="S243" s="1" t="s">
        <v>21</v>
      </c>
      <c r="T243" s="7" t="s">
        <v>21</v>
      </c>
      <c r="U243" s="7" t="s">
        <v>21</v>
      </c>
      <c r="V243" s="7" t="s">
        <v>21</v>
      </c>
      <c r="W243" s="7" t="s">
        <v>21</v>
      </c>
      <c r="X243" s="16" t="s">
        <v>21</v>
      </c>
      <c r="Y243" s="16" t="s">
        <v>21</v>
      </c>
      <c r="Z243" s="16" t="s">
        <v>21</v>
      </c>
      <c r="AA243" s="18" t="s">
        <v>21</v>
      </c>
      <c r="AB243" s="7" t="s">
        <v>21</v>
      </c>
      <c r="AC243" s="1" t="s">
        <v>21</v>
      </c>
      <c r="AD243" s="9">
        <v>0</v>
      </c>
      <c r="AE243" s="9" t="s">
        <v>21</v>
      </c>
      <c r="AF243" s="8">
        <v>0</v>
      </c>
      <c r="AG243" s="9" t="s">
        <v>21</v>
      </c>
      <c r="AH243" s="9">
        <v>0</v>
      </c>
      <c r="AI243" s="8" t="s">
        <v>21</v>
      </c>
      <c r="AJ243" s="8">
        <v>0</v>
      </c>
      <c r="AK243" s="8" t="s">
        <v>21</v>
      </c>
      <c r="AL243" s="8">
        <v>0</v>
      </c>
      <c r="AM243" s="8" t="s">
        <v>21</v>
      </c>
      <c r="AN243" s="1" t="s">
        <v>21</v>
      </c>
      <c r="AP243" s="8"/>
      <c r="AQ243" s="8"/>
      <c r="AR243" s="8"/>
      <c r="AS243" s="8"/>
      <c r="AT243" s="8"/>
      <c r="AW243" s="21"/>
      <c r="AX243" s="21"/>
    </row>
    <row r="244" spans="1:50" x14ac:dyDescent="0.25">
      <c r="A244" s="1">
        <v>243</v>
      </c>
      <c r="B244" s="1" t="s">
        <v>17</v>
      </c>
      <c r="C244" s="1">
        <v>750</v>
      </c>
      <c r="D244" s="1" t="s">
        <v>22</v>
      </c>
      <c r="E244" s="1">
        <v>0</v>
      </c>
      <c r="F244" s="1">
        <v>1</v>
      </c>
      <c r="G244" s="1">
        <v>1</v>
      </c>
      <c r="H244" s="1">
        <v>0</v>
      </c>
      <c r="I244" s="1">
        <v>1</v>
      </c>
      <c r="J244" s="1">
        <v>1</v>
      </c>
      <c r="K244" s="1">
        <v>0</v>
      </c>
      <c r="L244" s="1">
        <v>1</v>
      </c>
      <c r="M244" s="1">
        <v>4</v>
      </c>
      <c r="N244" s="1">
        <v>1</v>
      </c>
      <c r="O244" s="1">
        <v>0</v>
      </c>
      <c r="P244" s="1">
        <v>0</v>
      </c>
      <c r="Q244" s="1">
        <v>0</v>
      </c>
      <c r="R244" s="9">
        <f t="shared" si="48"/>
        <v>0</v>
      </c>
      <c r="S244" s="1" t="s">
        <v>21</v>
      </c>
      <c r="T244" s="7" t="s">
        <v>21</v>
      </c>
      <c r="U244" s="7" t="s">
        <v>21</v>
      </c>
      <c r="V244" s="7" t="s">
        <v>21</v>
      </c>
      <c r="W244" s="7" t="s">
        <v>21</v>
      </c>
      <c r="X244" s="16" t="s">
        <v>21</v>
      </c>
      <c r="Y244" s="16" t="s">
        <v>21</v>
      </c>
      <c r="Z244" s="16" t="s">
        <v>21</v>
      </c>
      <c r="AA244" s="18" t="s">
        <v>21</v>
      </c>
      <c r="AB244" s="12">
        <v>2.6666666666666666E-3</v>
      </c>
      <c r="AC244" s="1" t="s">
        <v>21</v>
      </c>
      <c r="AD244" s="9" t="s">
        <v>21</v>
      </c>
      <c r="AE244" s="9" t="s">
        <v>21</v>
      </c>
      <c r="AF244" s="8">
        <v>0</v>
      </c>
      <c r="AG244" s="9" t="s">
        <v>21</v>
      </c>
      <c r="AH244" s="9" t="s">
        <v>21</v>
      </c>
      <c r="AI244" s="8" t="s">
        <v>21</v>
      </c>
      <c r="AJ244" s="8">
        <v>0</v>
      </c>
      <c r="AK244" s="8" t="s">
        <v>21</v>
      </c>
      <c r="AL244" s="8">
        <v>0</v>
      </c>
      <c r="AM244" s="8" t="s">
        <v>21</v>
      </c>
      <c r="AN244" s="1" t="s">
        <v>21</v>
      </c>
      <c r="AP244" s="8"/>
      <c r="AQ244" s="8"/>
      <c r="AR244" s="8"/>
      <c r="AS244" s="8"/>
      <c r="AT244" s="8"/>
      <c r="AW244" s="21"/>
      <c r="AX244" s="21"/>
    </row>
    <row r="245" spans="1:50" x14ac:dyDescent="0.25">
      <c r="A245" s="1">
        <v>244</v>
      </c>
      <c r="B245" s="1" t="s">
        <v>17</v>
      </c>
      <c r="C245" s="1">
        <v>200</v>
      </c>
      <c r="D245" s="1" t="s">
        <v>22</v>
      </c>
      <c r="E245" s="1">
        <v>1</v>
      </c>
      <c r="F245" s="1">
        <v>1</v>
      </c>
      <c r="G245" s="1">
        <v>0</v>
      </c>
      <c r="H245" s="1">
        <v>0</v>
      </c>
      <c r="I245" s="1">
        <v>1</v>
      </c>
      <c r="J245" s="1">
        <v>0</v>
      </c>
      <c r="K245" s="1">
        <v>0</v>
      </c>
      <c r="L245" s="1">
        <v>1</v>
      </c>
      <c r="M245" s="1">
        <v>2</v>
      </c>
      <c r="N245" s="1">
        <v>1</v>
      </c>
      <c r="O245" s="1">
        <v>0</v>
      </c>
      <c r="P245" s="1">
        <v>0</v>
      </c>
      <c r="Q245" s="1">
        <v>0</v>
      </c>
      <c r="R245" s="9">
        <f t="shared" si="48"/>
        <v>0</v>
      </c>
      <c r="S245" s="1" t="s">
        <v>21</v>
      </c>
      <c r="T245" s="7" t="s">
        <v>21</v>
      </c>
      <c r="U245" s="7" t="s">
        <v>21</v>
      </c>
      <c r="V245" s="7" t="s">
        <v>21</v>
      </c>
      <c r="W245" s="7" t="s">
        <v>21</v>
      </c>
      <c r="X245" s="16" t="s">
        <v>21</v>
      </c>
      <c r="Y245" s="16" t="s">
        <v>21</v>
      </c>
      <c r="Z245" s="16" t="s">
        <v>21</v>
      </c>
      <c r="AA245" s="1" t="s">
        <v>21</v>
      </c>
      <c r="AB245" s="12">
        <v>5.0000000000000001E-3</v>
      </c>
      <c r="AC245" s="1" t="s">
        <v>21</v>
      </c>
      <c r="AD245" s="9" t="s">
        <v>21</v>
      </c>
      <c r="AE245" s="13">
        <v>0</v>
      </c>
      <c r="AF245" s="8">
        <v>0</v>
      </c>
      <c r="AG245" s="9" t="s">
        <v>21</v>
      </c>
      <c r="AH245" s="9" t="s">
        <v>21</v>
      </c>
      <c r="AI245" s="8">
        <v>0</v>
      </c>
      <c r="AJ245" s="8">
        <v>0</v>
      </c>
      <c r="AK245" s="8" t="s">
        <v>21</v>
      </c>
      <c r="AL245" s="8">
        <v>0</v>
      </c>
      <c r="AM245" s="8" t="s">
        <v>21</v>
      </c>
      <c r="AN245" s="8">
        <v>0</v>
      </c>
      <c r="AO245" s="8"/>
      <c r="AP245" s="8"/>
      <c r="AQ245" s="8"/>
      <c r="AR245" s="8"/>
      <c r="AS245" s="8"/>
      <c r="AT245" s="8"/>
      <c r="AW245" s="21"/>
      <c r="AX245" s="21"/>
    </row>
    <row r="246" spans="1:50" x14ac:dyDescent="0.25">
      <c r="A246" s="1">
        <v>245</v>
      </c>
      <c r="B246" s="1" t="s">
        <v>17</v>
      </c>
      <c r="C246" s="1">
        <v>350</v>
      </c>
      <c r="D246" s="1" t="s">
        <v>22</v>
      </c>
      <c r="E246" s="1">
        <v>0</v>
      </c>
      <c r="F246" s="1">
        <v>1</v>
      </c>
      <c r="G246" s="1">
        <v>0</v>
      </c>
      <c r="H246" s="1">
        <v>1</v>
      </c>
      <c r="I246" s="1">
        <v>0</v>
      </c>
      <c r="J246" s="1">
        <v>0</v>
      </c>
      <c r="K246" s="1">
        <v>1</v>
      </c>
      <c r="L246" s="1">
        <v>1</v>
      </c>
      <c r="M246" s="1">
        <v>3</v>
      </c>
      <c r="N246" s="1">
        <v>0</v>
      </c>
      <c r="O246" s="1">
        <v>1</v>
      </c>
      <c r="P246" s="1">
        <v>0</v>
      </c>
      <c r="Q246" s="1">
        <v>350</v>
      </c>
      <c r="R246" s="9">
        <f t="shared" si="48"/>
        <v>100</v>
      </c>
      <c r="S246" s="1" t="s">
        <v>21</v>
      </c>
      <c r="T246" s="7" t="s">
        <v>21</v>
      </c>
      <c r="U246" s="7" t="s">
        <v>21</v>
      </c>
      <c r="V246" s="7" t="s">
        <v>21</v>
      </c>
      <c r="W246" s="7" t="s">
        <v>21</v>
      </c>
      <c r="X246" s="16" t="s">
        <v>21</v>
      </c>
      <c r="Y246" s="16" t="s">
        <v>21</v>
      </c>
      <c r="Z246" s="16" t="s">
        <v>21</v>
      </c>
      <c r="AA246" s="18" t="s">
        <v>21</v>
      </c>
      <c r="AB246" s="12">
        <v>3.4285714285714287E-2</v>
      </c>
      <c r="AC246" s="1" t="s">
        <v>21</v>
      </c>
      <c r="AD246" s="9">
        <v>0</v>
      </c>
      <c r="AE246" s="13">
        <v>0</v>
      </c>
      <c r="AF246" s="9" t="s">
        <v>21</v>
      </c>
      <c r="AG246" s="9" t="s">
        <v>21</v>
      </c>
      <c r="AH246" s="9">
        <v>0</v>
      </c>
      <c r="AI246" s="8">
        <v>0</v>
      </c>
      <c r="AJ246" s="8" t="s">
        <v>21</v>
      </c>
      <c r="AK246" s="8">
        <v>0</v>
      </c>
      <c r="AL246" s="8" t="s">
        <v>21</v>
      </c>
      <c r="AM246" s="8" t="s">
        <v>21</v>
      </c>
      <c r="AN246" s="8">
        <v>0</v>
      </c>
      <c r="AO246" s="8"/>
      <c r="AP246" s="8"/>
      <c r="AQ246" s="8"/>
      <c r="AR246" s="8"/>
      <c r="AS246" s="8"/>
      <c r="AT246" s="8"/>
      <c r="AW246" s="20"/>
      <c r="AX246" s="20"/>
    </row>
    <row r="247" spans="1:50" x14ac:dyDescent="0.25">
      <c r="A247" s="1">
        <v>246</v>
      </c>
      <c r="B247" s="1" t="s">
        <v>17</v>
      </c>
      <c r="C247" s="1">
        <v>750</v>
      </c>
      <c r="D247" s="1" t="s">
        <v>22</v>
      </c>
      <c r="E247" s="1">
        <v>1</v>
      </c>
      <c r="F247" s="1">
        <v>1</v>
      </c>
      <c r="G247" s="1">
        <v>0</v>
      </c>
      <c r="H247" s="1">
        <v>1</v>
      </c>
      <c r="I247" s="1">
        <v>0</v>
      </c>
      <c r="J247" s="1">
        <v>1</v>
      </c>
      <c r="K247" s="1">
        <v>1</v>
      </c>
      <c r="L247" s="1">
        <v>1</v>
      </c>
      <c r="M247" s="1">
        <v>4</v>
      </c>
      <c r="N247" s="1">
        <v>0</v>
      </c>
      <c r="O247" s="1">
        <v>0</v>
      </c>
      <c r="P247" s="1">
        <v>1</v>
      </c>
      <c r="Q247" s="1">
        <v>175</v>
      </c>
      <c r="R247" s="9">
        <f t="shared" si="48"/>
        <v>23.333333333333332</v>
      </c>
      <c r="S247" s="1" t="s">
        <v>21</v>
      </c>
      <c r="T247" s="7" t="s">
        <v>21</v>
      </c>
      <c r="U247" s="7" t="s">
        <v>21</v>
      </c>
      <c r="V247" s="7" t="s">
        <v>21</v>
      </c>
      <c r="W247" s="7" t="s">
        <v>21</v>
      </c>
      <c r="X247" s="16" t="s">
        <v>21</v>
      </c>
      <c r="Y247" s="16" t="s">
        <v>21</v>
      </c>
      <c r="Z247" s="16" t="s">
        <v>21</v>
      </c>
      <c r="AA247" s="1" t="s">
        <v>21</v>
      </c>
      <c r="AB247" s="12">
        <v>2.6666666666666666E-3</v>
      </c>
      <c r="AC247" s="1" t="s">
        <v>21</v>
      </c>
      <c r="AD247" s="9">
        <v>0</v>
      </c>
      <c r="AE247" s="9" t="s">
        <v>21</v>
      </c>
      <c r="AF247" s="9" t="s">
        <v>21</v>
      </c>
      <c r="AG247" s="9" t="s">
        <v>21</v>
      </c>
      <c r="AH247" s="9">
        <v>0</v>
      </c>
      <c r="AI247" s="8" t="s">
        <v>21</v>
      </c>
      <c r="AJ247" s="8" t="s">
        <v>21</v>
      </c>
      <c r="AK247" s="8" t="s">
        <v>21</v>
      </c>
      <c r="AL247" s="8" t="s">
        <v>21</v>
      </c>
      <c r="AM247" s="8" t="s">
        <v>21</v>
      </c>
      <c r="AN247" s="8">
        <v>0</v>
      </c>
      <c r="AO247" s="8"/>
      <c r="AP247" s="8"/>
      <c r="AQ247" s="8"/>
      <c r="AR247" s="8"/>
      <c r="AS247" s="8"/>
      <c r="AT247" s="8"/>
      <c r="AW247" s="20"/>
      <c r="AX247" s="20"/>
    </row>
    <row r="248" spans="1:50" x14ac:dyDescent="0.25">
      <c r="A248" s="1">
        <v>247</v>
      </c>
      <c r="B248" s="1" t="s">
        <v>17</v>
      </c>
      <c r="C248" s="1">
        <v>971</v>
      </c>
      <c r="D248" s="1" t="s">
        <v>15</v>
      </c>
      <c r="E248" s="1">
        <v>1</v>
      </c>
      <c r="F248" s="1">
        <v>1</v>
      </c>
      <c r="G248" s="1">
        <v>0</v>
      </c>
      <c r="H248" s="1">
        <v>0</v>
      </c>
      <c r="I248" s="1">
        <v>1</v>
      </c>
      <c r="J248" s="1">
        <v>0</v>
      </c>
      <c r="K248" s="1">
        <v>0</v>
      </c>
      <c r="L248" s="1">
        <v>0</v>
      </c>
      <c r="M248" s="1">
        <v>1</v>
      </c>
      <c r="N248" s="1">
        <v>0</v>
      </c>
      <c r="O248" s="1">
        <v>0</v>
      </c>
      <c r="P248" s="1">
        <v>0</v>
      </c>
      <c r="Q248" s="1">
        <v>0</v>
      </c>
      <c r="R248" s="9">
        <f t="shared" si="48"/>
        <v>0</v>
      </c>
      <c r="S248" s="1" t="s">
        <v>21</v>
      </c>
      <c r="T248" s="7" t="s">
        <v>21</v>
      </c>
      <c r="U248" s="7" t="s">
        <v>21</v>
      </c>
      <c r="V248" s="7" t="s">
        <v>21</v>
      </c>
      <c r="W248" s="7" t="s">
        <v>21</v>
      </c>
      <c r="X248" s="16" t="s">
        <v>21</v>
      </c>
      <c r="Y248" s="16" t="s">
        <v>21</v>
      </c>
      <c r="Z248" s="16" t="s">
        <v>21</v>
      </c>
      <c r="AA248" s="1" t="s">
        <v>21</v>
      </c>
      <c r="AB248" s="12">
        <v>2.0597322348094747E-3</v>
      </c>
      <c r="AC248" s="1" t="s">
        <v>21</v>
      </c>
      <c r="AD248" s="9" t="s">
        <v>21</v>
      </c>
      <c r="AE248" s="13">
        <v>0</v>
      </c>
      <c r="AF248" s="8">
        <v>0</v>
      </c>
      <c r="AG248" s="9" t="s">
        <v>21</v>
      </c>
      <c r="AH248" s="9" t="s">
        <v>21</v>
      </c>
      <c r="AI248" s="8">
        <v>0</v>
      </c>
      <c r="AJ248" s="8">
        <v>0</v>
      </c>
      <c r="AK248" s="8">
        <v>0</v>
      </c>
      <c r="AL248" s="8">
        <v>0</v>
      </c>
      <c r="AM248" s="8" t="s">
        <v>21</v>
      </c>
      <c r="AN248" s="8">
        <v>0</v>
      </c>
      <c r="AO248" s="8"/>
      <c r="AW248" s="20"/>
      <c r="AX248" s="20"/>
    </row>
    <row r="249" spans="1:50" x14ac:dyDescent="0.25">
      <c r="A249" s="1">
        <v>248</v>
      </c>
      <c r="B249" s="1" t="s">
        <v>17</v>
      </c>
      <c r="C249" s="1">
        <v>600</v>
      </c>
      <c r="D249" s="1" t="s">
        <v>22</v>
      </c>
      <c r="E249" s="1">
        <v>0</v>
      </c>
      <c r="F249" s="1">
        <v>1</v>
      </c>
      <c r="G249" s="1">
        <v>1</v>
      </c>
      <c r="H249" s="1">
        <v>1</v>
      </c>
      <c r="I249" s="1">
        <v>1</v>
      </c>
      <c r="J249" s="1">
        <v>1</v>
      </c>
      <c r="K249" s="1">
        <v>1</v>
      </c>
      <c r="L249" s="1">
        <v>1</v>
      </c>
      <c r="M249" s="1">
        <v>6</v>
      </c>
      <c r="N249" s="1">
        <v>0</v>
      </c>
      <c r="O249" s="1">
        <v>0</v>
      </c>
      <c r="P249" s="1">
        <v>1</v>
      </c>
      <c r="Q249" s="1">
        <v>45</v>
      </c>
      <c r="R249" s="9">
        <f t="shared" si="48"/>
        <v>7.5</v>
      </c>
      <c r="S249" s="1" t="s">
        <v>21</v>
      </c>
      <c r="T249" s="7" t="s">
        <v>21</v>
      </c>
      <c r="U249" s="7" t="s">
        <v>21</v>
      </c>
      <c r="V249" s="7" t="s">
        <v>21</v>
      </c>
      <c r="W249" s="7" t="s">
        <v>21</v>
      </c>
      <c r="X249" s="16" t="s">
        <v>21</v>
      </c>
      <c r="Y249" s="16" t="s">
        <v>21</v>
      </c>
      <c r="Z249" s="16" t="s">
        <v>21</v>
      </c>
      <c r="AA249" s="18" t="s">
        <v>21</v>
      </c>
      <c r="AB249" s="12">
        <v>1.6666666666666668E-3</v>
      </c>
      <c r="AC249" s="1" t="s">
        <v>21</v>
      </c>
      <c r="AD249" s="9" t="s">
        <v>21</v>
      </c>
      <c r="AE249" s="13" t="s">
        <v>21</v>
      </c>
      <c r="AF249" s="8" t="s">
        <v>21</v>
      </c>
      <c r="AG249" s="9" t="s">
        <v>21</v>
      </c>
      <c r="AH249" s="9" t="s">
        <v>21</v>
      </c>
      <c r="AI249" s="8" t="s">
        <v>21</v>
      </c>
      <c r="AJ249" s="8" t="s">
        <v>21</v>
      </c>
      <c r="AK249" s="8" t="s">
        <v>21</v>
      </c>
      <c r="AL249" s="8" t="s">
        <v>21</v>
      </c>
      <c r="AM249" s="8" t="s">
        <v>21</v>
      </c>
      <c r="AN249" s="1" t="s">
        <v>21</v>
      </c>
      <c r="AP249" s="8"/>
      <c r="AQ249" s="8"/>
      <c r="AR249" s="8"/>
      <c r="AS249" s="8"/>
      <c r="AT249" s="8"/>
      <c r="AW249" s="21"/>
      <c r="AX249" s="21"/>
    </row>
    <row r="250" spans="1:50" x14ac:dyDescent="0.25">
      <c r="A250" s="1">
        <v>249</v>
      </c>
      <c r="B250" s="1" t="s">
        <v>17</v>
      </c>
      <c r="C250" s="1">
        <v>500</v>
      </c>
      <c r="D250" s="1" t="s">
        <v>22</v>
      </c>
      <c r="E250" s="1">
        <v>0</v>
      </c>
      <c r="F250" s="1">
        <v>1</v>
      </c>
      <c r="G250" s="1">
        <v>1</v>
      </c>
      <c r="H250" s="1">
        <v>1</v>
      </c>
      <c r="I250" s="1">
        <v>0</v>
      </c>
      <c r="J250" s="1">
        <v>1</v>
      </c>
      <c r="K250" s="1">
        <v>0</v>
      </c>
      <c r="L250" s="1">
        <v>1</v>
      </c>
      <c r="M250" s="1">
        <v>4</v>
      </c>
      <c r="N250" s="1">
        <v>0</v>
      </c>
      <c r="O250" s="1">
        <v>0</v>
      </c>
      <c r="P250" s="1">
        <v>1</v>
      </c>
      <c r="Q250" s="1" t="s">
        <v>21</v>
      </c>
      <c r="R250" s="9" t="s">
        <v>21</v>
      </c>
      <c r="S250" s="1" t="s">
        <v>21</v>
      </c>
      <c r="T250" s="7" t="s">
        <v>21</v>
      </c>
      <c r="U250" s="7" t="s">
        <v>21</v>
      </c>
      <c r="V250" s="7" t="s">
        <v>21</v>
      </c>
      <c r="W250" s="7" t="s">
        <v>21</v>
      </c>
      <c r="X250" s="16" t="s">
        <v>21</v>
      </c>
      <c r="Y250" s="16" t="s">
        <v>21</v>
      </c>
      <c r="Z250" s="16" t="s">
        <v>21</v>
      </c>
      <c r="AA250" s="18" t="s">
        <v>21</v>
      </c>
      <c r="AB250" s="12">
        <v>6.0000000000000001E-3</v>
      </c>
      <c r="AC250" s="1" t="s">
        <v>21</v>
      </c>
      <c r="AD250" s="9">
        <v>0</v>
      </c>
      <c r="AE250" s="13" t="s">
        <v>21</v>
      </c>
      <c r="AF250" s="8">
        <v>0</v>
      </c>
      <c r="AG250" s="9" t="s">
        <v>21</v>
      </c>
      <c r="AH250" s="9">
        <v>0</v>
      </c>
      <c r="AI250" s="8" t="s">
        <v>21</v>
      </c>
      <c r="AJ250" s="8">
        <v>0</v>
      </c>
      <c r="AK250" s="8" t="s">
        <v>21</v>
      </c>
      <c r="AL250" s="8" t="s">
        <v>21</v>
      </c>
      <c r="AM250" s="8" t="s">
        <v>21</v>
      </c>
      <c r="AN250" s="1" t="s">
        <v>21</v>
      </c>
      <c r="AP250" s="8"/>
      <c r="AQ250" s="8"/>
      <c r="AR250" s="8"/>
      <c r="AS250" s="8"/>
      <c r="AT250" s="8"/>
      <c r="AW250" s="21"/>
      <c r="AX250" s="21"/>
    </row>
    <row r="251" spans="1:50" x14ac:dyDescent="0.25">
      <c r="A251" s="1">
        <v>250</v>
      </c>
      <c r="B251" s="1" t="s">
        <v>17</v>
      </c>
      <c r="C251" s="1">
        <v>2000</v>
      </c>
      <c r="D251" s="1" t="s">
        <v>22</v>
      </c>
      <c r="E251" s="1">
        <v>1</v>
      </c>
      <c r="F251" s="1">
        <v>1</v>
      </c>
      <c r="G251" s="1">
        <v>1</v>
      </c>
      <c r="H251" s="1">
        <v>0</v>
      </c>
      <c r="I251" s="1">
        <v>1</v>
      </c>
      <c r="J251" s="1">
        <v>1</v>
      </c>
      <c r="K251" s="1">
        <v>0</v>
      </c>
      <c r="L251" s="1">
        <v>0</v>
      </c>
      <c r="M251" s="1">
        <v>3</v>
      </c>
      <c r="N251" s="1">
        <v>0</v>
      </c>
      <c r="O251" s="1">
        <v>0</v>
      </c>
      <c r="P251" s="1">
        <v>0</v>
      </c>
      <c r="Q251" s="1">
        <v>0</v>
      </c>
      <c r="R251" s="9">
        <f t="shared" si="48"/>
        <v>0</v>
      </c>
      <c r="S251" s="1" t="s">
        <v>21</v>
      </c>
      <c r="T251" s="7" t="s">
        <v>21</v>
      </c>
      <c r="U251" s="7" t="s">
        <v>21</v>
      </c>
      <c r="V251" s="7" t="s">
        <v>21</v>
      </c>
      <c r="W251" s="7" t="s">
        <v>21</v>
      </c>
      <c r="X251" s="16" t="s">
        <v>21</v>
      </c>
      <c r="Y251" s="16" t="s">
        <v>21</v>
      </c>
      <c r="Z251" s="16" t="s">
        <v>21</v>
      </c>
      <c r="AA251" s="1" t="s">
        <v>21</v>
      </c>
      <c r="AB251" s="12">
        <v>5.0000000000000001E-3</v>
      </c>
      <c r="AC251" s="1" t="s">
        <v>21</v>
      </c>
      <c r="AD251" s="9" t="s">
        <v>21</v>
      </c>
      <c r="AE251" s="13" t="s">
        <v>21</v>
      </c>
      <c r="AF251" s="8">
        <v>0</v>
      </c>
      <c r="AG251" s="8" t="s">
        <v>21</v>
      </c>
      <c r="AH251" s="9" t="s">
        <v>21</v>
      </c>
      <c r="AI251" s="8" t="s">
        <v>21</v>
      </c>
      <c r="AJ251" s="8">
        <v>0</v>
      </c>
      <c r="AK251" s="8">
        <v>0</v>
      </c>
      <c r="AL251" s="8">
        <v>0</v>
      </c>
      <c r="AM251" s="8" t="s">
        <v>21</v>
      </c>
      <c r="AN251" s="1" t="s">
        <v>21</v>
      </c>
      <c r="AW251" s="21"/>
      <c r="AX251" s="21"/>
    </row>
    <row r="252" spans="1:50" x14ac:dyDescent="0.25">
      <c r="A252" s="1">
        <v>251</v>
      </c>
      <c r="B252" s="1" t="s">
        <v>17</v>
      </c>
      <c r="C252" s="1">
        <v>650</v>
      </c>
      <c r="D252" s="1" t="s">
        <v>22</v>
      </c>
      <c r="E252" s="1">
        <v>1</v>
      </c>
      <c r="F252" s="1">
        <v>1</v>
      </c>
      <c r="G252" s="1">
        <v>0</v>
      </c>
      <c r="H252" s="1">
        <v>0</v>
      </c>
      <c r="I252" s="1">
        <v>1</v>
      </c>
      <c r="J252" s="1">
        <v>1</v>
      </c>
      <c r="K252" s="1">
        <v>0</v>
      </c>
      <c r="L252" s="1">
        <v>0</v>
      </c>
      <c r="M252" s="1">
        <v>2</v>
      </c>
      <c r="N252" s="1">
        <v>0</v>
      </c>
      <c r="O252" s="1">
        <v>0</v>
      </c>
      <c r="P252" s="1">
        <v>0</v>
      </c>
      <c r="Q252" s="1">
        <v>0</v>
      </c>
      <c r="R252" s="9">
        <f t="shared" si="48"/>
        <v>0</v>
      </c>
      <c r="S252" s="1" t="s">
        <v>21</v>
      </c>
      <c r="T252" s="7" t="s">
        <v>21</v>
      </c>
      <c r="U252" s="7" t="s">
        <v>21</v>
      </c>
      <c r="V252" s="7" t="s">
        <v>21</v>
      </c>
      <c r="W252" s="7" t="s">
        <v>21</v>
      </c>
      <c r="X252" s="16" t="s">
        <v>21</v>
      </c>
      <c r="Y252" s="16" t="s">
        <v>21</v>
      </c>
      <c r="Z252" s="16" t="s">
        <v>21</v>
      </c>
      <c r="AA252" s="1" t="s">
        <v>21</v>
      </c>
      <c r="AB252" s="12">
        <v>1.5384615384615385E-3</v>
      </c>
      <c r="AC252" s="1" t="s">
        <v>21</v>
      </c>
      <c r="AD252" s="9" t="s">
        <v>21</v>
      </c>
      <c r="AE252" s="13" t="s">
        <v>21</v>
      </c>
      <c r="AF252" s="8">
        <v>0</v>
      </c>
      <c r="AG252" s="8" t="s">
        <v>21</v>
      </c>
      <c r="AH252" s="9" t="s">
        <v>21</v>
      </c>
      <c r="AI252" s="8" t="s">
        <v>21</v>
      </c>
      <c r="AJ252" s="8">
        <v>0</v>
      </c>
      <c r="AK252" s="8">
        <v>0</v>
      </c>
      <c r="AL252" s="8">
        <v>0</v>
      </c>
      <c r="AM252" s="8" t="s">
        <v>21</v>
      </c>
      <c r="AN252" s="8">
        <v>0</v>
      </c>
      <c r="AO252" s="8"/>
      <c r="AW252" s="21"/>
      <c r="AX252" s="21"/>
    </row>
    <row r="253" spans="1:50" x14ac:dyDescent="0.25">
      <c r="A253" s="1">
        <v>252</v>
      </c>
      <c r="B253" s="1" t="s">
        <v>17</v>
      </c>
      <c r="C253" s="1">
        <v>1000</v>
      </c>
      <c r="D253" s="1" t="s">
        <v>22</v>
      </c>
      <c r="E253" s="1">
        <v>0</v>
      </c>
      <c r="F253" s="1">
        <v>1</v>
      </c>
      <c r="G253" s="1">
        <v>1</v>
      </c>
      <c r="H253" s="1">
        <v>1</v>
      </c>
      <c r="I253" s="1">
        <v>1</v>
      </c>
      <c r="J253" s="1">
        <v>1</v>
      </c>
      <c r="K253" s="1">
        <v>0</v>
      </c>
      <c r="L253" s="1">
        <v>1</v>
      </c>
      <c r="M253" s="1">
        <v>5</v>
      </c>
      <c r="N253" s="1">
        <v>0</v>
      </c>
      <c r="O253" s="1">
        <v>0</v>
      </c>
      <c r="P253" s="1">
        <v>1</v>
      </c>
      <c r="Q253" s="1">
        <v>80</v>
      </c>
      <c r="R253" s="9">
        <f t="shared" si="48"/>
        <v>8</v>
      </c>
      <c r="S253" s="1" t="s">
        <v>21</v>
      </c>
      <c r="T253" s="7" t="s">
        <v>21</v>
      </c>
      <c r="U253" s="7" t="s">
        <v>21</v>
      </c>
      <c r="V253" s="7" t="s">
        <v>21</v>
      </c>
      <c r="W253" s="7" t="s">
        <v>21</v>
      </c>
      <c r="X253" s="16" t="s">
        <v>21</v>
      </c>
      <c r="Y253" s="16" t="s">
        <v>21</v>
      </c>
      <c r="Z253" s="16" t="s">
        <v>21</v>
      </c>
      <c r="AA253" s="18" t="s">
        <v>21</v>
      </c>
      <c r="AB253" s="12">
        <v>1.2E-2</v>
      </c>
      <c r="AC253" s="1" t="s">
        <v>21</v>
      </c>
      <c r="AD253" s="9" t="s">
        <v>21</v>
      </c>
      <c r="AE253" s="13" t="s">
        <v>21</v>
      </c>
      <c r="AF253" s="8">
        <v>0</v>
      </c>
      <c r="AG253" s="8" t="s">
        <v>21</v>
      </c>
      <c r="AH253" s="9" t="s">
        <v>21</v>
      </c>
      <c r="AI253" s="8" t="s">
        <v>21</v>
      </c>
      <c r="AJ253" s="8">
        <v>0</v>
      </c>
      <c r="AK253" s="8" t="s">
        <v>21</v>
      </c>
      <c r="AL253" s="8" t="s">
        <v>21</v>
      </c>
      <c r="AM253" s="8" t="s">
        <v>21</v>
      </c>
      <c r="AN253" s="1" t="s">
        <v>21</v>
      </c>
      <c r="AP253" s="8"/>
      <c r="AQ253" s="8"/>
      <c r="AR253" s="8"/>
      <c r="AS253" s="8"/>
      <c r="AT253" s="8"/>
      <c r="AW253" s="21"/>
      <c r="AX253" s="21"/>
    </row>
    <row r="254" spans="1:50" x14ac:dyDescent="0.25">
      <c r="A254" s="1">
        <v>253</v>
      </c>
      <c r="B254" s="1" t="s">
        <v>17</v>
      </c>
      <c r="C254" s="1">
        <v>320</v>
      </c>
      <c r="D254" s="1" t="s">
        <v>22</v>
      </c>
      <c r="E254" s="1">
        <v>0</v>
      </c>
      <c r="F254" s="1">
        <v>1</v>
      </c>
      <c r="G254" s="1">
        <v>1</v>
      </c>
      <c r="H254" s="1">
        <v>0</v>
      </c>
      <c r="I254" s="1">
        <v>0</v>
      </c>
      <c r="J254" s="1">
        <v>1</v>
      </c>
      <c r="K254" s="1">
        <v>1</v>
      </c>
      <c r="L254" s="1">
        <v>1</v>
      </c>
      <c r="M254" s="1">
        <v>4</v>
      </c>
      <c r="N254" s="1">
        <v>1</v>
      </c>
      <c r="O254" s="1">
        <v>0</v>
      </c>
      <c r="P254" s="1">
        <v>0</v>
      </c>
      <c r="Q254" s="1">
        <v>0</v>
      </c>
      <c r="R254" s="9">
        <f t="shared" si="48"/>
        <v>0</v>
      </c>
      <c r="S254" s="1" t="s">
        <v>21</v>
      </c>
      <c r="T254" s="7" t="s">
        <v>21</v>
      </c>
      <c r="U254" s="7" t="s">
        <v>21</v>
      </c>
      <c r="V254" s="7" t="s">
        <v>21</v>
      </c>
      <c r="W254" s="7" t="s">
        <v>21</v>
      </c>
      <c r="X254" s="16" t="s">
        <v>21</v>
      </c>
      <c r="Y254" s="16" t="s">
        <v>21</v>
      </c>
      <c r="Z254" s="16" t="s">
        <v>21</v>
      </c>
      <c r="AA254" s="18" t="s">
        <v>21</v>
      </c>
      <c r="AB254" s="12">
        <v>0</v>
      </c>
      <c r="AC254" s="1" t="s">
        <v>21</v>
      </c>
      <c r="AD254" s="9">
        <v>0</v>
      </c>
      <c r="AE254" s="13" t="s">
        <v>21</v>
      </c>
      <c r="AF254" s="8" t="s">
        <v>21</v>
      </c>
      <c r="AG254" s="8" t="s">
        <v>21</v>
      </c>
      <c r="AH254" s="9">
        <v>0</v>
      </c>
      <c r="AI254" s="8" t="s">
        <v>21</v>
      </c>
      <c r="AJ254" s="8" t="s">
        <v>21</v>
      </c>
      <c r="AK254" s="8" t="s">
        <v>21</v>
      </c>
      <c r="AL254" s="8">
        <v>0</v>
      </c>
      <c r="AM254" s="8" t="s">
        <v>21</v>
      </c>
      <c r="AN254" s="1" t="s">
        <v>21</v>
      </c>
      <c r="AP254" s="8"/>
      <c r="AQ254" s="8"/>
      <c r="AR254" s="8"/>
      <c r="AS254" s="8"/>
      <c r="AT254" s="8"/>
      <c r="AW254" s="20"/>
      <c r="AX254" s="20"/>
    </row>
    <row r="255" spans="1:50" x14ac:dyDescent="0.25">
      <c r="A255" s="1">
        <v>254</v>
      </c>
      <c r="B255" s="1" t="s">
        <v>17</v>
      </c>
      <c r="C255" s="1">
        <v>4150</v>
      </c>
      <c r="D255" s="1" t="s">
        <v>22</v>
      </c>
      <c r="E255" s="1">
        <v>1</v>
      </c>
      <c r="F255" s="1">
        <v>0</v>
      </c>
      <c r="G255" s="1">
        <v>1</v>
      </c>
      <c r="H255" s="1">
        <v>1</v>
      </c>
      <c r="I255" s="1">
        <v>1</v>
      </c>
      <c r="J255" s="1">
        <v>1</v>
      </c>
      <c r="K255" s="1">
        <v>1</v>
      </c>
      <c r="L255" s="1">
        <v>1</v>
      </c>
      <c r="M255" s="1">
        <v>6</v>
      </c>
      <c r="N255" s="1">
        <v>0</v>
      </c>
      <c r="O255" s="1">
        <v>0</v>
      </c>
      <c r="P255" s="1">
        <v>1</v>
      </c>
      <c r="Q255" s="1" t="s">
        <v>21</v>
      </c>
      <c r="R255" s="9" t="s">
        <v>21</v>
      </c>
      <c r="S255" s="1" t="s">
        <v>21</v>
      </c>
      <c r="T255" s="7" t="s">
        <v>21</v>
      </c>
      <c r="U255" s="7" t="s">
        <v>21</v>
      </c>
      <c r="V255" s="7" t="s">
        <v>21</v>
      </c>
      <c r="W255" s="7" t="s">
        <v>21</v>
      </c>
      <c r="X255" s="16" t="s">
        <v>21</v>
      </c>
      <c r="Y255" s="16" t="s">
        <v>21</v>
      </c>
      <c r="Z255" s="16" t="s">
        <v>21</v>
      </c>
      <c r="AA255" s="1" t="s">
        <v>21</v>
      </c>
      <c r="AB255" s="12">
        <v>2.1686746987951808E-3</v>
      </c>
      <c r="AC255" s="1" t="s">
        <v>21</v>
      </c>
      <c r="AD255" s="9" t="s">
        <v>21</v>
      </c>
      <c r="AE255" s="13" t="s">
        <v>21</v>
      </c>
      <c r="AF255" s="8" t="s">
        <v>21</v>
      </c>
      <c r="AG255" s="8" t="s">
        <v>21</v>
      </c>
      <c r="AH255" s="9" t="s">
        <v>21</v>
      </c>
      <c r="AI255" s="8" t="s">
        <v>21</v>
      </c>
      <c r="AJ255" s="8" t="s">
        <v>21</v>
      </c>
      <c r="AK255" s="8" t="s">
        <v>21</v>
      </c>
      <c r="AL255" s="8" t="s">
        <v>21</v>
      </c>
      <c r="AM255" s="8" t="s">
        <v>21</v>
      </c>
      <c r="AN255" s="1" t="s">
        <v>21</v>
      </c>
      <c r="AP255" s="8"/>
      <c r="AQ255" s="8"/>
      <c r="AR255" s="8"/>
      <c r="AS255" s="8"/>
      <c r="AT255" s="8"/>
      <c r="AW255" s="21"/>
      <c r="AX255" s="21"/>
    </row>
    <row r="256" spans="1:50" x14ac:dyDescent="0.25">
      <c r="A256" s="1">
        <v>255</v>
      </c>
      <c r="B256" s="1" t="s">
        <v>17</v>
      </c>
      <c r="C256" s="1">
        <v>15000</v>
      </c>
      <c r="D256" s="1" t="s">
        <v>22</v>
      </c>
      <c r="E256" s="1">
        <v>0</v>
      </c>
      <c r="F256" s="1">
        <v>1</v>
      </c>
      <c r="G256" s="1">
        <v>0</v>
      </c>
      <c r="H256" s="1">
        <v>1</v>
      </c>
      <c r="I256" s="1">
        <v>1</v>
      </c>
      <c r="J256" s="1">
        <v>1</v>
      </c>
      <c r="K256" s="1">
        <v>1</v>
      </c>
      <c r="L256" s="1">
        <v>1</v>
      </c>
      <c r="M256" s="1">
        <v>5</v>
      </c>
      <c r="N256" s="1">
        <v>0</v>
      </c>
      <c r="O256" s="1">
        <v>0</v>
      </c>
      <c r="P256" s="1">
        <v>1</v>
      </c>
      <c r="Q256" s="1" t="s">
        <v>21</v>
      </c>
      <c r="R256" s="9" t="s">
        <v>21</v>
      </c>
      <c r="S256" s="1" t="s">
        <v>21</v>
      </c>
      <c r="T256" s="7" t="s">
        <v>21</v>
      </c>
      <c r="U256" s="7" t="s">
        <v>21</v>
      </c>
      <c r="V256" s="7" t="s">
        <v>21</v>
      </c>
      <c r="W256" s="7" t="s">
        <v>21</v>
      </c>
      <c r="X256" s="16" t="s">
        <v>21</v>
      </c>
      <c r="Y256" s="16" t="s">
        <v>21</v>
      </c>
      <c r="Z256" s="16" t="s">
        <v>21</v>
      </c>
      <c r="AA256" s="18" t="s">
        <v>21</v>
      </c>
      <c r="AB256" s="12">
        <v>5.3333333333333336E-4</v>
      </c>
      <c r="AC256" s="1" t="s">
        <v>21</v>
      </c>
      <c r="AD256" s="9" t="s">
        <v>21</v>
      </c>
      <c r="AE256" s="13" t="s">
        <v>21</v>
      </c>
      <c r="AF256" s="8" t="s">
        <v>21</v>
      </c>
      <c r="AG256" s="8" t="s">
        <v>21</v>
      </c>
      <c r="AH256" s="9" t="s">
        <v>21</v>
      </c>
      <c r="AI256" s="8" t="s">
        <v>21</v>
      </c>
      <c r="AJ256" s="8" t="s">
        <v>21</v>
      </c>
      <c r="AK256" s="8" t="s">
        <v>21</v>
      </c>
      <c r="AL256" s="8" t="s">
        <v>21</v>
      </c>
      <c r="AM256" s="8" t="s">
        <v>21</v>
      </c>
      <c r="AN256" s="8">
        <v>0</v>
      </c>
      <c r="AO256" s="8"/>
      <c r="AP256" s="8"/>
      <c r="AQ256" s="8"/>
      <c r="AR256" s="8"/>
      <c r="AS256" s="8"/>
      <c r="AT256" s="8"/>
      <c r="AW256" s="21"/>
      <c r="AX256" s="21"/>
    </row>
    <row r="257" spans="1:50" x14ac:dyDescent="0.25">
      <c r="A257" s="1">
        <v>256</v>
      </c>
      <c r="B257" s="1" t="s">
        <v>5</v>
      </c>
      <c r="C257" s="1">
        <v>2300</v>
      </c>
      <c r="D257" s="1" t="s">
        <v>22</v>
      </c>
      <c r="E257" s="1">
        <v>0</v>
      </c>
      <c r="F257" s="1">
        <v>1</v>
      </c>
      <c r="G257" s="1">
        <v>1</v>
      </c>
      <c r="H257" s="1">
        <v>1</v>
      </c>
      <c r="I257" s="1">
        <v>1</v>
      </c>
      <c r="J257" s="1">
        <v>1</v>
      </c>
      <c r="K257" s="1">
        <v>1</v>
      </c>
      <c r="L257" s="1">
        <v>1</v>
      </c>
      <c r="M257" s="1">
        <v>6</v>
      </c>
      <c r="N257" s="1">
        <v>0</v>
      </c>
      <c r="O257" s="1">
        <v>0</v>
      </c>
      <c r="P257" s="1">
        <v>1</v>
      </c>
      <c r="Q257" s="1" t="s">
        <v>21</v>
      </c>
      <c r="R257" s="9" t="s">
        <v>21</v>
      </c>
      <c r="S257" s="1" t="s">
        <v>21</v>
      </c>
      <c r="T257" s="7" t="s">
        <v>21</v>
      </c>
      <c r="U257" s="7" t="s">
        <v>21</v>
      </c>
      <c r="V257" s="7" t="s">
        <v>21</v>
      </c>
      <c r="W257" s="7" t="s">
        <v>21</v>
      </c>
      <c r="X257" s="16" t="s">
        <v>21</v>
      </c>
      <c r="Y257" s="16" t="s">
        <v>21</v>
      </c>
      <c r="Z257" s="16" t="s">
        <v>21</v>
      </c>
      <c r="AA257" s="18" t="s">
        <v>21</v>
      </c>
      <c r="AB257" s="12">
        <v>3.0434782608695652E-3</v>
      </c>
      <c r="AC257" s="1" t="s">
        <v>21</v>
      </c>
      <c r="AD257" s="9" t="s">
        <v>21</v>
      </c>
      <c r="AE257" s="13" t="s">
        <v>21</v>
      </c>
      <c r="AF257" s="8" t="s">
        <v>21</v>
      </c>
      <c r="AG257" s="8" t="s">
        <v>21</v>
      </c>
      <c r="AH257" s="9" t="s">
        <v>21</v>
      </c>
      <c r="AI257" s="8" t="s">
        <v>21</v>
      </c>
      <c r="AJ257" s="8" t="s">
        <v>21</v>
      </c>
      <c r="AK257" s="8" t="s">
        <v>21</v>
      </c>
      <c r="AL257" s="8" t="s">
        <v>21</v>
      </c>
      <c r="AM257" s="8" t="s">
        <v>21</v>
      </c>
      <c r="AN257" s="1" t="s">
        <v>21</v>
      </c>
      <c r="AP257" s="8"/>
      <c r="AQ257" s="8"/>
      <c r="AR257" s="8"/>
      <c r="AS257" s="8"/>
      <c r="AT257" s="8"/>
      <c r="AW257" s="21"/>
      <c r="AX257" s="21"/>
    </row>
    <row r="258" spans="1:50" x14ac:dyDescent="0.25">
      <c r="A258" s="1">
        <v>257</v>
      </c>
      <c r="B258" s="1" t="s">
        <v>17</v>
      </c>
      <c r="C258" s="1">
        <v>3000</v>
      </c>
      <c r="D258" s="1" t="s">
        <v>22</v>
      </c>
      <c r="E258" s="1">
        <v>1</v>
      </c>
      <c r="F258" s="1">
        <v>1</v>
      </c>
      <c r="G258" s="1">
        <v>1</v>
      </c>
      <c r="H258" s="1">
        <v>1</v>
      </c>
      <c r="I258" s="1">
        <v>1</v>
      </c>
      <c r="J258" s="1">
        <v>1</v>
      </c>
      <c r="K258" s="1">
        <v>1</v>
      </c>
      <c r="L258" s="1">
        <v>1</v>
      </c>
      <c r="M258" s="1">
        <v>6</v>
      </c>
      <c r="N258" s="1">
        <v>0</v>
      </c>
      <c r="O258" s="1">
        <v>0</v>
      </c>
      <c r="P258" s="1">
        <v>1</v>
      </c>
      <c r="Q258" s="1">
        <v>1500</v>
      </c>
      <c r="R258" s="9">
        <f t="shared" si="48"/>
        <v>50</v>
      </c>
      <c r="S258" s="1" t="s">
        <v>21</v>
      </c>
      <c r="T258" s="7" t="s">
        <v>21</v>
      </c>
      <c r="U258" s="7" t="s">
        <v>21</v>
      </c>
      <c r="V258" s="7" t="s">
        <v>21</v>
      </c>
      <c r="W258" s="7" t="s">
        <v>21</v>
      </c>
      <c r="X258" s="16" t="s">
        <v>21</v>
      </c>
      <c r="Y258" s="16" t="s">
        <v>21</v>
      </c>
      <c r="Z258" s="16" t="s">
        <v>21</v>
      </c>
      <c r="AA258" s="1" t="s">
        <v>21</v>
      </c>
      <c r="AB258" s="12">
        <v>6.6666666666666671E-3</v>
      </c>
      <c r="AC258" s="1" t="s">
        <v>21</v>
      </c>
      <c r="AD258" s="9" t="s">
        <v>21</v>
      </c>
      <c r="AE258" s="13" t="s">
        <v>21</v>
      </c>
      <c r="AF258" s="8" t="s">
        <v>21</v>
      </c>
      <c r="AG258" s="8" t="s">
        <v>21</v>
      </c>
      <c r="AH258" s="9" t="s">
        <v>21</v>
      </c>
      <c r="AI258" s="8" t="s">
        <v>21</v>
      </c>
      <c r="AJ258" s="8" t="s">
        <v>21</v>
      </c>
      <c r="AK258" s="8" t="s">
        <v>21</v>
      </c>
      <c r="AL258" s="8" t="s">
        <v>21</v>
      </c>
      <c r="AM258" s="8" t="s">
        <v>21</v>
      </c>
      <c r="AN258" s="1" t="s">
        <v>21</v>
      </c>
      <c r="AP258" s="8"/>
      <c r="AQ258" s="8"/>
      <c r="AR258" s="8"/>
      <c r="AS258" s="8"/>
      <c r="AT258" s="8"/>
      <c r="AW258" s="21"/>
      <c r="AX258" s="21"/>
    </row>
    <row r="259" spans="1:50" x14ac:dyDescent="0.25">
      <c r="A259" s="1">
        <v>258</v>
      </c>
      <c r="B259" s="1" t="s">
        <v>12</v>
      </c>
      <c r="C259" s="1">
        <v>9</v>
      </c>
      <c r="D259" s="1" t="s">
        <v>15</v>
      </c>
      <c r="E259" s="1">
        <v>0</v>
      </c>
      <c r="F259" s="1">
        <v>1</v>
      </c>
      <c r="G259" s="1">
        <v>0</v>
      </c>
      <c r="H259" s="1">
        <v>1</v>
      </c>
      <c r="I259" s="1">
        <v>0</v>
      </c>
      <c r="J259" s="1">
        <v>0</v>
      </c>
      <c r="K259" s="1">
        <v>0</v>
      </c>
      <c r="L259" s="1">
        <v>1</v>
      </c>
      <c r="M259" s="1">
        <v>2</v>
      </c>
      <c r="N259" s="1">
        <v>0</v>
      </c>
      <c r="O259" s="1">
        <v>1</v>
      </c>
      <c r="P259" s="1">
        <v>0</v>
      </c>
      <c r="Q259" s="1">
        <v>9</v>
      </c>
      <c r="R259" s="9">
        <f t="shared" ref="R259:R277" si="58">Q259/C259*100</f>
        <v>100</v>
      </c>
      <c r="S259" s="1" t="s">
        <v>21</v>
      </c>
      <c r="T259" s="7" t="s">
        <v>21</v>
      </c>
      <c r="U259" s="7" t="s">
        <v>21</v>
      </c>
      <c r="V259" s="7" t="s">
        <v>21</v>
      </c>
      <c r="W259" s="7" t="s">
        <v>21</v>
      </c>
      <c r="X259" s="16" t="s">
        <v>21</v>
      </c>
      <c r="Y259" s="16" t="s">
        <v>21</v>
      </c>
      <c r="Z259" s="16" t="s">
        <v>21</v>
      </c>
      <c r="AA259" s="18" t="s">
        <v>21</v>
      </c>
      <c r="AB259" s="12">
        <v>0.1111111111111111</v>
      </c>
      <c r="AC259" s="1" t="s">
        <v>21</v>
      </c>
      <c r="AD259" s="9">
        <v>0</v>
      </c>
      <c r="AE259" s="13">
        <v>0</v>
      </c>
      <c r="AF259" s="8">
        <v>0</v>
      </c>
      <c r="AG259" s="8">
        <f t="shared" ref="AG259:AG260" si="59">AD259+AE259+AF259</f>
        <v>0</v>
      </c>
      <c r="AH259" s="9">
        <v>0</v>
      </c>
      <c r="AI259" s="8">
        <v>0</v>
      </c>
      <c r="AJ259" s="8">
        <v>0</v>
      </c>
      <c r="AK259" s="8">
        <v>0</v>
      </c>
      <c r="AL259" s="8" t="s">
        <v>21</v>
      </c>
      <c r="AM259" s="8" t="s">
        <v>21</v>
      </c>
      <c r="AN259" s="8">
        <v>0</v>
      </c>
      <c r="AO259" s="8"/>
      <c r="AP259" s="8"/>
      <c r="AQ259" s="8"/>
      <c r="AR259" s="8"/>
      <c r="AS259" s="8"/>
      <c r="AT259" s="8"/>
      <c r="AW259" s="21"/>
      <c r="AX259" s="21"/>
    </row>
    <row r="260" spans="1:50" x14ac:dyDescent="0.25">
      <c r="A260" s="1">
        <v>259</v>
      </c>
      <c r="B260" s="1" t="s">
        <v>12</v>
      </c>
      <c r="C260" s="1">
        <v>2600</v>
      </c>
      <c r="D260" s="1" t="s">
        <v>15</v>
      </c>
      <c r="E260" s="1">
        <v>0</v>
      </c>
      <c r="F260" s="1">
        <v>1</v>
      </c>
      <c r="G260" s="1">
        <v>0</v>
      </c>
      <c r="H260" s="1">
        <v>1</v>
      </c>
      <c r="I260" s="1">
        <v>0</v>
      </c>
      <c r="J260" s="1">
        <v>0</v>
      </c>
      <c r="K260" s="1">
        <v>0</v>
      </c>
      <c r="L260" s="1">
        <v>1</v>
      </c>
      <c r="M260" s="1">
        <v>2</v>
      </c>
      <c r="N260" s="1">
        <v>0</v>
      </c>
      <c r="O260" s="1">
        <v>0</v>
      </c>
      <c r="P260" s="1">
        <v>1</v>
      </c>
      <c r="Q260" s="1">
        <v>1040</v>
      </c>
      <c r="R260" s="9">
        <f t="shared" si="58"/>
        <v>40</v>
      </c>
      <c r="S260" s="1" t="s">
        <v>21</v>
      </c>
      <c r="T260" s="7" t="s">
        <v>21</v>
      </c>
      <c r="U260" s="7" t="s">
        <v>21</v>
      </c>
      <c r="V260" s="7" t="s">
        <v>21</v>
      </c>
      <c r="W260" s="7" t="s">
        <v>21</v>
      </c>
      <c r="X260" s="16" t="s">
        <v>21</v>
      </c>
      <c r="Y260" s="16" t="s">
        <v>21</v>
      </c>
      <c r="Z260" s="16" t="s">
        <v>21</v>
      </c>
      <c r="AA260" s="18" t="s">
        <v>21</v>
      </c>
      <c r="AB260" s="12">
        <v>2.6923076923076922E-3</v>
      </c>
      <c r="AC260" s="1" t="s">
        <v>21</v>
      </c>
      <c r="AD260" s="9">
        <v>0</v>
      </c>
      <c r="AE260" s="13">
        <v>0</v>
      </c>
      <c r="AF260" s="8">
        <v>0</v>
      </c>
      <c r="AG260" s="8">
        <f t="shared" si="59"/>
        <v>0</v>
      </c>
      <c r="AH260" s="9">
        <v>0</v>
      </c>
      <c r="AI260" s="8">
        <v>0</v>
      </c>
      <c r="AJ260" s="8">
        <v>0</v>
      </c>
      <c r="AK260" s="8" t="s">
        <v>21</v>
      </c>
      <c r="AL260" s="8" t="s">
        <v>21</v>
      </c>
      <c r="AM260" s="8" t="s">
        <v>21</v>
      </c>
      <c r="AN260" s="8">
        <v>0</v>
      </c>
      <c r="AO260" s="8"/>
      <c r="AP260" s="8"/>
      <c r="AQ260" s="8"/>
      <c r="AR260" s="8"/>
      <c r="AS260" s="8"/>
      <c r="AT260" s="8"/>
      <c r="AW260" s="21"/>
      <c r="AX260" s="21"/>
    </row>
    <row r="261" spans="1:50" x14ac:dyDescent="0.25">
      <c r="A261" s="1">
        <v>260</v>
      </c>
      <c r="B261" s="1" t="s">
        <v>12</v>
      </c>
      <c r="C261" s="1">
        <v>4000</v>
      </c>
      <c r="D261" s="1" t="s">
        <v>15</v>
      </c>
      <c r="E261" s="1">
        <v>0</v>
      </c>
      <c r="F261" s="1">
        <v>1</v>
      </c>
      <c r="G261" s="1">
        <v>0</v>
      </c>
      <c r="H261" s="1">
        <v>1</v>
      </c>
      <c r="I261" s="1">
        <v>1</v>
      </c>
      <c r="J261" s="1">
        <v>1</v>
      </c>
      <c r="K261" s="1">
        <v>0</v>
      </c>
      <c r="L261" s="1">
        <v>1</v>
      </c>
      <c r="M261" s="1">
        <v>4</v>
      </c>
      <c r="N261" s="1">
        <v>0</v>
      </c>
      <c r="O261" s="1">
        <v>0</v>
      </c>
      <c r="P261" s="1">
        <v>1</v>
      </c>
      <c r="Q261" s="1">
        <v>130</v>
      </c>
      <c r="R261" s="9">
        <f t="shared" si="58"/>
        <v>3.25</v>
      </c>
      <c r="S261" s="1" t="s">
        <v>21</v>
      </c>
      <c r="T261" s="7" t="s">
        <v>21</v>
      </c>
      <c r="U261" s="7" t="s">
        <v>21</v>
      </c>
      <c r="V261" s="7" t="s">
        <v>21</v>
      </c>
      <c r="W261" s="7" t="s">
        <v>21</v>
      </c>
      <c r="X261" s="16" t="s">
        <v>21</v>
      </c>
      <c r="Y261" s="16" t="s">
        <v>21</v>
      </c>
      <c r="Z261" s="16" t="s">
        <v>21</v>
      </c>
      <c r="AA261" s="18" t="s">
        <v>21</v>
      </c>
      <c r="AB261" s="12">
        <v>1.75E-3</v>
      </c>
      <c r="AC261" s="1" t="s">
        <v>21</v>
      </c>
      <c r="AD261" s="9" t="s">
        <v>21</v>
      </c>
      <c r="AE261" s="13" t="s">
        <v>21</v>
      </c>
      <c r="AF261" s="8">
        <v>0</v>
      </c>
      <c r="AG261" s="8" t="s">
        <v>21</v>
      </c>
      <c r="AH261" s="9" t="s">
        <v>21</v>
      </c>
      <c r="AI261" s="8" t="s">
        <v>21</v>
      </c>
      <c r="AJ261" s="8">
        <v>0</v>
      </c>
      <c r="AK261" s="8" t="s">
        <v>21</v>
      </c>
      <c r="AL261" s="8" t="s">
        <v>21</v>
      </c>
      <c r="AM261" s="8" t="s">
        <v>21</v>
      </c>
      <c r="AN261" s="8">
        <v>0</v>
      </c>
      <c r="AO261" s="8"/>
      <c r="AP261" s="8"/>
      <c r="AQ261" s="8"/>
      <c r="AR261" s="8"/>
      <c r="AS261" s="8"/>
      <c r="AT261" s="8"/>
      <c r="AW261" s="21"/>
      <c r="AX261" s="21"/>
    </row>
    <row r="262" spans="1:50" x14ac:dyDescent="0.25">
      <c r="A262" s="1">
        <v>261</v>
      </c>
      <c r="B262" s="1" t="s">
        <v>12</v>
      </c>
      <c r="C262" s="1">
        <v>150</v>
      </c>
      <c r="D262" s="1" t="s">
        <v>15</v>
      </c>
      <c r="E262" s="1">
        <v>1</v>
      </c>
      <c r="F262" s="1">
        <v>1</v>
      </c>
      <c r="G262" s="1">
        <v>0</v>
      </c>
      <c r="H262" s="1">
        <v>0</v>
      </c>
      <c r="I262" s="1">
        <v>0</v>
      </c>
      <c r="J262" s="1">
        <v>1</v>
      </c>
      <c r="K262" s="1">
        <v>0</v>
      </c>
      <c r="L262" s="1">
        <v>1</v>
      </c>
      <c r="M262" s="1">
        <v>2</v>
      </c>
      <c r="N262" s="1">
        <v>1</v>
      </c>
      <c r="O262" s="1">
        <v>0</v>
      </c>
      <c r="P262" s="1">
        <v>0</v>
      </c>
      <c r="Q262" s="1">
        <v>0</v>
      </c>
      <c r="R262" s="9">
        <f t="shared" si="58"/>
        <v>0</v>
      </c>
      <c r="S262" s="1" t="s">
        <v>21</v>
      </c>
      <c r="T262" s="7" t="s">
        <v>21</v>
      </c>
      <c r="U262" s="7" t="s">
        <v>21</v>
      </c>
      <c r="V262" s="7" t="s">
        <v>21</v>
      </c>
      <c r="W262" s="7" t="s">
        <v>21</v>
      </c>
      <c r="X262" s="16" t="s">
        <v>21</v>
      </c>
      <c r="Y262" s="16" t="s">
        <v>21</v>
      </c>
      <c r="Z262" s="16" t="s">
        <v>21</v>
      </c>
      <c r="AA262" s="1" t="s">
        <v>21</v>
      </c>
      <c r="AB262" s="12">
        <v>6.6666666666666671E-3</v>
      </c>
      <c r="AC262" s="1" t="s">
        <v>21</v>
      </c>
      <c r="AD262" s="9">
        <v>0</v>
      </c>
      <c r="AE262" s="13" t="s">
        <v>21</v>
      </c>
      <c r="AF262" s="8">
        <v>0</v>
      </c>
      <c r="AG262" s="8" t="s">
        <v>21</v>
      </c>
      <c r="AH262" s="9">
        <v>0</v>
      </c>
      <c r="AI262" s="8" t="s">
        <v>21</v>
      </c>
      <c r="AJ262" s="8">
        <v>0</v>
      </c>
      <c r="AK262" s="8" t="s">
        <v>21</v>
      </c>
      <c r="AL262" s="8">
        <v>0</v>
      </c>
      <c r="AM262" s="8" t="s">
        <v>21</v>
      </c>
      <c r="AN262" s="8">
        <v>0</v>
      </c>
      <c r="AO262" s="8"/>
      <c r="AP262" s="8"/>
      <c r="AQ262" s="8"/>
      <c r="AR262" s="8"/>
      <c r="AS262" s="8"/>
      <c r="AT262" s="8"/>
      <c r="AW262" s="21"/>
      <c r="AX262" s="21"/>
    </row>
    <row r="263" spans="1:50" x14ac:dyDescent="0.25">
      <c r="A263" s="1">
        <v>262</v>
      </c>
      <c r="B263" s="1" t="s">
        <v>12</v>
      </c>
      <c r="C263" s="1">
        <v>900</v>
      </c>
      <c r="D263" s="1" t="s">
        <v>10</v>
      </c>
      <c r="E263" s="1">
        <v>1</v>
      </c>
      <c r="F263" s="1">
        <v>1</v>
      </c>
      <c r="G263" s="1">
        <v>1</v>
      </c>
      <c r="H263" s="1">
        <v>1</v>
      </c>
      <c r="I263" s="1">
        <v>0</v>
      </c>
      <c r="J263" s="1">
        <v>0</v>
      </c>
      <c r="K263" s="1">
        <v>0</v>
      </c>
      <c r="L263" s="1">
        <v>1</v>
      </c>
      <c r="M263" s="1">
        <v>3</v>
      </c>
      <c r="N263" s="1">
        <v>0</v>
      </c>
      <c r="O263" s="1">
        <v>0</v>
      </c>
      <c r="P263" s="1">
        <v>1</v>
      </c>
      <c r="Q263" s="1">
        <v>45</v>
      </c>
      <c r="R263" s="9">
        <f t="shared" si="58"/>
        <v>5</v>
      </c>
      <c r="S263" s="1" t="s">
        <v>21</v>
      </c>
      <c r="T263" s="7" t="s">
        <v>21</v>
      </c>
      <c r="U263" s="7" t="s">
        <v>21</v>
      </c>
      <c r="V263" s="7" t="s">
        <v>21</v>
      </c>
      <c r="W263" s="7" t="s">
        <v>21</v>
      </c>
      <c r="X263" s="16" t="s">
        <v>21</v>
      </c>
      <c r="Y263" s="16" t="s">
        <v>21</v>
      </c>
      <c r="Z263" s="16" t="s">
        <v>21</v>
      </c>
      <c r="AA263" s="1" t="s">
        <v>21</v>
      </c>
      <c r="AB263" s="12">
        <v>1.1111111111111111E-3</v>
      </c>
      <c r="AC263" s="1" t="s">
        <v>21</v>
      </c>
      <c r="AD263" s="9">
        <v>0</v>
      </c>
      <c r="AE263" s="13">
        <v>0</v>
      </c>
      <c r="AF263" s="8">
        <v>0</v>
      </c>
      <c r="AG263" s="8">
        <f t="shared" ref="AG263" si="60">AD263+AE263+AF263</f>
        <v>0</v>
      </c>
      <c r="AH263" s="9">
        <v>0</v>
      </c>
      <c r="AI263" s="8">
        <v>0</v>
      </c>
      <c r="AJ263" s="8">
        <v>0</v>
      </c>
      <c r="AK263" s="8" t="s">
        <v>21</v>
      </c>
      <c r="AL263" s="8" t="s">
        <v>21</v>
      </c>
      <c r="AM263" s="8" t="s">
        <v>21</v>
      </c>
      <c r="AN263" s="1" t="s">
        <v>21</v>
      </c>
      <c r="AP263" s="8"/>
      <c r="AQ263" s="8"/>
      <c r="AR263" s="8"/>
      <c r="AS263" s="8"/>
      <c r="AT263" s="8"/>
      <c r="AW263" s="21"/>
      <c r="AX263" s="21"/>
    </row>
    <row r="264" spans="1:50" x14ac:dyDescent="0.25">
      <c r="A264" s="1">
        <v>263</v>
      </c>
      <c r="B264" s="1" t="s">
        <v>12</v>
      </c>
      <c r="C264" s="1">
        <v>15000</v>
      </c>
      <c r="D264" s="1" t="s">
        <v>15</v>
      </c>
      <c r="E264" s="1">
        <v>0</v>
      </c>
      <c r="F264" s="1">
        <v>1</v>
      </c>
      <c r="G264" s="1">
        <v>0</v>
      </c>
      <c r="H264" s="1">
        <v>0</v>
      </c>
      <c r="I264" s="1">
        <v>1</v>
      </c>
      <c r="J264" s="1">
        <v>1</v>
      </c>
      <c r="K264" s="1">
        <v>1</v>
      </c>
      <c r="L264" s="1">
        <v>1</v>
      </c>
      <c r="M264" s="1">
        <v>4</v>
      </c>
      <c r="N264" s="1">
        <v>1</v>
      </c>
      <c r="O264" s="1">
        <v>0</v>
      </c>
      <c r="P264" s="1">
        <v>0</v>
      </c>
      <c r="Q264" s="1">
        <v>0</v>
      </c>
      <c r="R264" s="9">
        <f t="shared" si="58"/>
        <v>0</v>
      </c>
      <c r="S264" s="1" t="s">
        <v>21</v>
      </c>
      <c r="T264" s="7" t="s">
        <v>21</v>
      </c>
      <c r="U264" s="7" t="s">
        <v>21</v>
      </c>
      <c r="V264" s="7" t="s">
        <v>21</v>
      </c>
      <c r="W264" s="7" t="s">
        <v>21</v>
      </c>
      <c r="X264" s="16" t="s">
        <v>21</v>
      </c>
      <c r="Y264" s="16" t="s">
        <v>21</v>
      </c>
      <c r="Z264" s="16" t="s">
        <v>21</v>
      </c>
      <c r="AA264" s="18" t="s">
        <v>21</v>
      </c>
      <c r="AB264" s="12">
        <v>1.0666666666666667E-3</v>
      </c>
      <c r="AC264" s="1" t="s">
        <v>21</v>
      </c>
      <c r="AD264" s="9" t="s">
        <v>21</v>
      </c>
      <c r="AE264" s="13" t="s">
        <v>21</v>
      </c>
      <c r="AF264" s="8" t="s">
        <v>21</v>
      </c>
      <c r="AG264" s="8" t="s">
        <v>21</v>
      </c>
      <c r="AH264" s="9" t="s">
        <v>21</v>
      </c>
      <c r="AI264" s="8" t="s">
        <v>21</v>
      </c>
      <c r="AJ264" s="8" t="s">
        <v>21</v>
      </c>
      <c r="AK264" s="8" t="s">
        <v>21</v>
      </c>
      <c r="AL264" s="8">
        <v>0</v>
      </c>
      <c r="AM264" s="8" t="s">
        <v>21</v>
      </c>
      <c r="AN264" s="8">
        <v>0</v>
      </c>
      <c r="AO264" s="8"/>
      <c r="AP264" s="8"/>
      <c r="AQ264" s="8"/>
      <c r="AR264" s="8"/>
      <c r="AS264" s="8"/>
      <c r="AT264" s="8"/>
      <c r="AW264" s="21"/>
      <c r="AX264" s="21"/>
    </row>
    <row r="265" spans="1:50" x14ac:dyDescent="0.25">
      <c r="A265" s="1">
        <v>264</v>
      </c>
      <c r="B265" s="1" t="s">
        <v>12</v>
      </c>
      <c r="C265" s="1">
        <v>60</v>
      </c>
      <c r="D265" s="1" t="s">
        <v>15</v>
      </c>
      <c r="E265" s="1">
        <v>0</v>
      </c>
      <c r="F265" s="1">
        <v>1</v>
      </c>
      <c r="G265" s="1">
        <v>0</v>
      </c>
      <c r="H265" s="1">
        <v>1</v>
      </c>
      <c r="I265" s="1">
        <v>0</v>
      </c>
      <c r="J265" s="1">
        <v>0</v>
      </c>
      <c r="K265" s="1">
        <v>0</v>
      </c>
      <c r="L265" s="1">
        <v>1</v>
      </c>
      <c r="M265" s="1">
        <v>2</v>
      </c>
      <c r="N265" s="1">
        <v>0</v>
      </c>
      <c r="O265" s="1">
        <v>1</v>
      </c>
      <c r="P265" s="1">
        <v>0</v>
      </c>
      <c r="Q265" s="1">
        <v>60</v>
      </c>
      <c r="R265" s="9">
        <f t="shared" si="58"/>
        <v>100</v>
      </c>
      <c r="S265" s="1" t="s">
        <v>21</v>
      </c>
      <c r="T265" s="7" t="s">
        <v>21</v>
      </c>
      <c r="U265" s="7" t="s">
        <v>21</v>
      </c>
      <c r="V265" s="7" t="s">
        <v>21</v>
      </c>
      <c r="W265" s="7" t="s">
        <v>21</v>
      </c>
      <c r="X265" s="16" t="s">
        <v>21</v>
      </c>
      <c r="Y265" s="16" t="s">
        <v>21</v>
      </c>
      <c r="Z265" s="16" t="s">
        <v>21</v>
      </c>
      <c r="AA265" s="18" t="s">
        <v>21</v>
      </c>
      <c r="AB265" s="12">
        <v>1.6666666666666666E-2</v>
      </c>
      <c r="AC265" s="1" t="s">
        <v>21</v>
      </c>
      <c r="AD265" s="9">
        <v>0</v>
      </c>
      <c r="AE265" s="13">
        <v>0</v>
      </c>
      <c r="AF265" s="8">
        <v>0</v>
      </c>
      <c r="AG265" s="8">
        <f t="shared" ref="AG265" si="61">AD265+AE265+AF265</f>
        <v>0</v>
      </c>
      <c r="AH265" s="9">
        <v>0</v>
      </c>
      <c r="AI265" s="8">
        <v>0</v>
      </c>
      <c r="AJ265" s="8">
        <v>0</v>
      </c>
      <c r="AK265" s="8">
        <v>0</v>
      </c>
      <c r="AL265" s="8" t="s">
        <v>21</v>
      </c>
      <c r="AM265" s="8" t="s">
        <v>21</v>
      </c>
      <c r="AN265" s="8">
        <v>0</v>
      </c>
      <c r="AO265" s="8"/>
      <c r="AP265" s="8"/>
      <c r="AQ265" s="8"/>
      <c r="AR265" s="8"/>
      <c r="AS265" s="8"/>
      <c r="AT265" s="8"/>
      <c r="AW265" s="21"/>
      <c r="AX265" s="21"/>
    </row>
    <row r="266" spans="1:50" x14ac:dyDescent="0.25">
      <c r="A266" s="1">
        <v>265</v>
      </c>
      <c r="B266" s="1" t="s">
        <v>12</v>
      </c>
      <c r="C266" s="1">
        <v>1400</v>
      </c>
      <c r="D266" s="1" t="s">
        <v>10</v>
      </c>
      <c r="E266" s="1">
        <v>1</v>
      </c>
      <c r="F266" s="1">
        <v>1</v>
      </c>
      <c r="G266" s="1">
        <v>0</v>
      </c>
      <c r="H266" s="1">
        <v>1</v>
      </c>
      <c r="I266" s="1">
        <v>0</v>
      </c>
      <c r="J266" s="1">
        <v>0</v>
      </c>
      <c r="K266" s="1">
        <v>1</v>
      </c>
      <c r="L266" s="1">
        <v>1</v>
      </c>
      <c r="M266" s="1">
        <v>3</v>
      </c>
      <c r="N266" s="1">
        <v>0</v>
      </c>
      <c r="O266" s="1">
        <v>1</v>
      </c>
      <c r="P266" s="1">
        <v>0</v>
      </c>
      <c r="Q266" s="1">
        <v>800</v>
      </c>
      <c r="R266" s="9">
        <f t="shared" si="58"/>
        <v>57.142857142857139</v>
      </c>
      <c r="S266" s="1" t="s">
        <v>21</v>
      </c>
      <c r="T266" s="7" t="s">
        <v>21</v>
      </c>
      <c r="U266" s="7" t="s">
        <v>21</v>
      </c>
      <c r="V266" s="7" t="s">
        <v>21</v>
      </c>
      <c r="W266" s="7" t="s">
        <v>21</v>
      </c>
      <c r="X266" s="16" t="s">
        <v>21</v>
      </c>
      <c r="Y266" s="16" t="s">
        <v>21</v>
      </c>
      <c r="Z266" s="16" t="s">
        <v>21</v>
      </c>
      <c r="AA266" s="1" t="s">
        <v>21</v>
      </c>
      <c r="AB266" s="12">
        <v>2.8571428571428571E-3</v>
      </c>
      <c r="AC266" s="1" t="s">
        <v>21</v>
      </c>
      <c r="AD266" s="9">
        <v>0</v>
      </c>
      <c r="AE266" s="13">
        <v>0</v>
      </c>
      <c r="AF266" s="8" t="s">
        <v>21</v>
      </c>
      <c r="AG266" s="8" t="s">
        <v>21</v>
      </c>
      <c r="AH266" s="9">
        <v>0</v>
      </c>
      <c r="AI266" s="8">
        <v>0</v>
      </c>
      <c r="AJ266" s="8" t="s">
        <v>21</v>
      </c>
      <c r="AK266" s="8">
        <v>0</v>
      </c>
      <c r="AL266" s="8" t="s">
        <v>21</v>
      </c>
      <c r="AM266" s="8" t="s">
        <v>21</v>
      </c>
      <c r="AN266" s="8">
        <v>0</v>
      </c>
      <c r="AO266" s="8"/>
      <c r="AP266" s="8"/>
      <c r="AQ266" s="8"/>
      <c r="AR266" s="8"/>
      <c r="AS266" s="8"/>
      <c r="AT266" s="8"/>
      <c r="AW266" s="21"/>
      <c r="AX266" s="21"/>
    </row>
    <row r="267" spans="1:50" x14ac:dyDescent="0.25">
      <c r="A267" s="1">
        <v>266</v>
      </c>
      <c r="B267" s="1" t="s">
        <v>12</v>
      </c>
      <c r="C267" s="1">
        <v>860</v>
      </c>
      <c r="D267" s="1" t="s">
        <v>15</v>
      </c>
      <c r="E267" s="1">
        <v>0</v>
      </c>
      <c r="F267" s="1">
        <v>0</v>
      </c>
      <c r="G267" s="1">
        <v>0</v>
      </c>
      <c r="H267" s="1">
        <v>0</v>
      </c>
      <c r="I267" s="1">
        <v>1</v>
      </c>
      <c r="J267" s="1">
        <v>1</v>
      </c>
      <c r="K267" s="1">
        <v>0</v>
      </c>
      <c r="L267" s="1">
        <v>1</v>
      </c>
      <c r="M267" s="1">
        <v>3</v>
      </c>
      <c r="N267" s="1">
        <v>1</v>
      </c>
      <c r="O267" s="1">
        <v>0</v>
      </c>
      <c r="P267" s="1">
        <v>0</v>
      </c>
      <c r="Q267" s="1">
        <v>0</v>
      </c>
      <c r="R267" s="9">
        <f t="shared" si="58"/>
        <v>0</v>
      </c>
      <c r="S267" s="1" t="s">
        <v>21</v>
      </c>
      <c r="T267" s="7" t="s">
        <v>21</v>
      </c>
      <c r="U267" s="7" t="s">
        <v>21</v>
      </c>
      <c r="V267" s="7" t="s">
        <v>21</v>
      </c>
      <c r="W267" s="7" t="s">
        <v>21</v>
      </c>
      <c r="X267" s="16" t="s">
        <v>21</v>
      </c>
      <c r="Y267" s="16" t="s">
        <v>21</v>
      </c>
      <c r="Z267" s="16" t="s">
        <v>21</v>
      </c>
      <c r="AA267" s="18" t="s">
        <v>21</v>
      </c>
      <c r="AB267" s="12">
        <v>3.4883720930232558E-3</v>
      </c>
      <c r="AC267" s="1" t="s">
        <v>21</v>
      </c>
      <c r="AD267" s="9" t="s">
        <v>21</v>
      </c>
      <c r="AE267" s="13" t="s">
        <v>21</v>
      </c>
      <c r="AF267" s="8">
        <v>0</v>
      </c>
      <c r="AG267" s="8" t="s">
        <v>21</v>
      </c>
      <c r="AH267" s="9" t="s">
        <v>21</v>
      </c>
      <c r="AI267" s="8" t="s">
        <v>21</v>
      </c>
      <c r="AJ267" s="8">
        <v>0</v>
      </c>
      <c r="AK267" s="8" t="s">
        <v>21</v>
      </c>
      <c r="AL267" s="8">
        <v>0</v>
      </c>
      <c r="AM267" s="8" t="s">
        <v>21</v>
      </c>
      <c r="AN267" s="8">
        <v>0</v>
      </c>
      <c r="AO267" s="8"/>
      <c r="AP267" s="8"/>
      <c r="AQ267" s="8"/>
      <c r="AR267" s="8"/>
      <c r="AS267" s="8"/>
      <c r="AT267" s="8"/>
      <c r="AW267" s="21"/>
      <c r="AX267" s="21"/>
    </row>
    <row r="268" spans="1:50" x14ac:dyDescent="0.25">
      <c r="A268" s="1">
        <v>267</v>
      </c>
      <c r="B268" s="1" t="s">
        <v>12</v>
      </c>
      <c r="C268" s="1">
        <v>650</v>
      </c>
      <c r="D268" s="1" t="s">
        <v>22</v>
      </c>
      <c r="E268" s="1">
        <v>1</v>
      </c>
      <c r="F268" s="1">
        <v>1</v>
      </c>
      <c r="G268" s="1">
        <v>0</v>
      </c>
      <c r="H268" s="1">
        <v>0</v>
      </c>
      <c r="I268" s="1">
        <v>1</v>
      </c>
      <c r="J268" s="1">
        <v>1</v>
      </c>
      <c r="K268" s="1">
        <v>1</v>
      </c>
      <c r="L268" s="1">
        <v>0</v>
      </c>
      <c r="M268" s="1">
        <v>3</v>
      </c>
      <c r="N268" s="1">
        <v>0</v>
      </c>
      <c r="O268" s="1">
        <v>0</v>
      </c>
      <c r="P268" s="1">
        <v>0</v>
      </c>
      <c r="Q268" s="1">
        <v>0</v>
      </c>
      <c r="R268" s="9">
        <f t="shared" si="58"/>
        <v>0</v>
      </c>
      <c r="S268" s="1" t="s">
        <v>21</v>
      </c>
      <c r="T268" s="7" t="s">
        <v>21</v>
      </c>
      <c r="U268" s="7" t="s">
        <v>21</v>
      </c>
      <c r="V268" s="7" t="s">
        <v>21</v>
      </c>
      <c r="W268" s="7" t="s">
        <v>21</v>
      </c>
      <c r="X268" s="16" t="s">
        <v>21</v>
      </c>
      <c r="Y268" s="16" t="s">
        <v>21</v>
      </c>
      <c r="Z268" s="16" t="s">
        <v>21</v>
      </c>
      <c r="AA268" s="1" t="s">
        <v>21</v>
      </c>
      <c r="AB268" s="12">
        <v>3.0769230769230769E-3</v>
      </c>
      <c r="AC268" s="1" t="s">
        <v>21</v>
      </c>
      <c r="AD268" s="9" t="s">
        <v>21</v>
      </c>
      <c r="AE268" s="13" t="s">
        <v>21</v>
      </c>
      <c r="AF268" s="8" t="s">
        <v>21</v>
      </c>
      <c r="AG268" s="8" t="s">
        <v>21</v>
      </c>
      <c r="AH268" s="9" t="s">
        <v>21</v>
      </c>
      <c r="AI268" s="8" t="s">
        <v>21</v>
      </c>
      <c r="AJ268" s="8" t="s">
        <v>21</v>
      </c>
      <c r="AK268" s="8">
        <v>0</v>
      </c>
      <c r="AL268" s="8">
        <v>0</v>
      </c>
      <c r="AM268" s="8" t="s">
        <v>21</v>
      </c>
      <c r="AN268" s="8">
        <v>0</v>
      </c>
      <c r="AO268" s="8"/>
      <c r="AW268" s="20"/>
      <c r="AX268" s="20"/>
    </row>
    <row r="269" spans="1:50" x14ac:dyDescent="0.25">
      <c r="A269" s="1">
        <v>268</v>
      </c>
      <c r="B269" s="1" t="s">
        <v>12</v>
      </c>
      <c r="C269" s="1">
        <v>1000</v>
      </c>
      <c r="D269" s="1" t="s">
        <v>15</v>
      </c>
      <c r="E269" s="1">
        <v>1</v>
      </c>
      <c r="F269" s="1">
        <v>1</v>
      </c>
      <c r="G269" s="1">
        <v>0</v>
      </c>
      <c r="H269" s="1">
        <v>0</v>
      </c>
      <c r="I269" s="1">
        <v>1</v>
      </c>
      <c r="J269" s="1">
        <v>1</v>
      </c>
      <c r="K269" s="1">
        <v>1</v>
      </c>
      <c r="L269" s="1">
        <v>1</v>
      </c>
      <c r="M269" s="1">
        <v>4</v>
      </c>
      <c r="N269" s="1">
        <v>1</v>
      </c>
      <c r="O269" s="1">
        <v>0</v>
      </c>
      <c r="P269" s="1">
        <v>0</v>
      </c>
      <c r="Q269" s="1">
        <v>0</v>
      </c>
      <c r="R269" s="9">
        <f t="shared" si="58"/>
        <v>0</v>
      </c>
      <c r="S269" s="1" t="s">
        <v>21</v>
      </c>
      <c r="T269" s="7" t="s">
        <v>21</v>
      </c>
      <c r="U269" s="7" t="s">
        <v>21</v>
      </c>
      <c r="V269" s="7" t="s">
        <v>21</v>
      </c>
      <c r="W269" s="7" t="s">
        <v>21</v>
      </c>
      <c r="X269" s="16" t="s">
        <v>21</v>
      </c>
      <c r="Y269" s="16" t="s">
        <v>21</v>
      </c>
      <c r="Z269" s="16" t="s">
        <v>21</v>
      </c>
      <c r="AA269" s="1" t="s">
        <v>21</v>
      </c>
      <c r="AB269" s="7" t="s">
        <v>21</v>
      </c>
      <c r="AC269" s="1" t="s">
        <v>21</v>
      </c>
      <c r="AD269" s="9" t="s">
        <v>21</v>
      </c>
      <c r="AE269" s="13" t="s">
        <v>21</v>
      </c>
      <c r="AF269" s="8" t="s">
        <v>21</v>
      </c>
      <c r="AG269" s="8" t="s">
        <v>21</v>
      </c>
      <c r="AH269" s="9" t="s">
        <v>21</v>
      </c>
      <c r="AI269" s="8" t="s">
        <v>21</v>
      </c>
      <c r="AJ269" s="8" t="s">
        <v>21</v>
      </c>
      <c r="AK269" s="8" t="s">
        <v>21</v>
      </c>
      <c r="AL269" s="8">
        <v>0</v>
      </c>
      <c r="AM269" s="8" t="s">
        <v>21</v>
      </c>
      <c r="AN269" s="8">
        <v>0</v>
      </c>
      <c r="AO269" s="8"/>
      <c r="AP269" s="8"/>
      <c r="AQ269" s="8"/>
      <c r="AR269" s="8"/>
      <c r="AS269" s="8"/>
      <c r="AT269" s="8"/>
      <c r="AW269" s="21"/>
      <c r="AX269" s="21"/>
    </row>
    <row r="270" spans="1:50" x14ac:dyDescent="0.25">
      <c r="A270" s="1">
        <v>269</v>
      </c>
      <c r="B270" s="1" t="s">
        <v>12</v>
      </c>
      <c r="C270" s="1">
        <v>1300</v>
      </c>
      <c r="D270" s="1" t="s">
        <v>15</v>
      </c>
      <c r="E270" s="1">
        <v>0</v>
      </c>
      <c r="F270" s="1">
        <v>1</v>
      </c>
      <c r="G270" s="1">
        <v>1</v>
      </c>
      <c r="H270" s="1">
        <v>1</v>
      </c>
      <c r="I270" s="1">
        <v>1</v>
      </c>
      <c r="J270" s="1">
        <v>1</v>
      </c>
      <c r="K270" s="1">
        <v>0</v>
      </c>
      <c r="L270" s="1">
        <v>1</v>
      </c>
      <c r="M270" s="1">
        <v>5</v>
      </c>
      <c r="N270" s="1">
        <v>0</v>
      </c>
      <c r="O270" s="1">
        <v>0</v>
      </c>
      <c r="P270" s="1">
        <v>1</v>
      </c>
      <c r="Q270" s="1" t="s">
        <v>21</v>
      </c>
      <c r="R270" s="9" t="s">
        <v>21</v>
      </c>
      <c r="S270" s="1" t="s">
        <v>21</v>
      </c>
      <c r="T270" s="7" t="s">
        <v>21</v>
      </c>
      <c r="U270" s="7" t="s">
        <v>21</v>
      </c>
      <c r="V270" s="7" t="s">
        <v>21</v>
      </c>
      <c r="W270" s="7" t="s">
        <v>21</v>
      </c>
      <c r="X270" s="16" t="s">
        <v>21</v>
      </c>
      <c r="Y270" s="16" t="s">
        <v>21</v>
      </c>
      <c r="Z270" s="16" t="s">
        <v>21</v>
      </c>
      <c r="AA270" s="18" t="s">
        <v>21</v>
      </c>
      <c r="AB270" s="12">
        <v>3.8461538461538464E-3</v>
      </c>
      <c r="AC270" s="1" t="s">
        <v>21</v>
      </c>
      <c r="AD270" s="9" t="s">
        <v>21</v>
      </c>
      <c r="AE270" s="13" t="s">
        <v>21</v>
      </c>
      <c r="AF270" s="8">
        <v>0</v>
      </c>
      <c r="AG270" s="8" t="s">
        <v>21</v>
      </c>
      <c r="AH270" s="9" t="s">
        <v>21</v>
      </c>
      <c r="AI270" s="8" t="s">
        <v>21</v>
      </c>
      <c r="AJ270" s="8">
        <v>0</v>
      </c>
      <c r="AK270" s="8" t="s">
        <v>21</v>
      </c>
      <c r="AL270" s="8" t="s">
        <v>21</v>
      </c>
      <c r="AM270" s="8" t="s">
        <v>21</v>
      </c>
      <c r="AN270" s="1" t="s">
        <v>21</v>
      </c>
      <c r="AP270" s="8"/>
      <c r="AQ270" s="8"/>
      <c r="AR270" s="8"/>
      <c r="AS270" s="8"/>
      <c r="AT270" s="8"/>
      <c r="AW270" s="21"/>
      <c r="AX270" s="21"/>
    </row>
    <row r="271" spans="1:50" x14ac:dyDescent="0.25">
      <c r="A271" s="1">
        <v>270</v>
      </c>
      <c r="B271" s="1" t="s">
        <v>11</v>
      </c>
      <c r="C271" s="1">
        <v>2000</v>
      </c>
      <c r="D271" s="1" t="s">
        <v>22</v>
      </c>
      <c r="E271" s="1">
        <v>1</v>
      </c>
      <c r="F271" s="1">
        <v>1</v>
      </c>
      <c r="G271" s="1">
        <v>1</v>
      </c>
      <c r="H271" s="1">
        <v>1</v>
      </c>
      <c r="I271" s="1">
        <v>1</v>
      </c>
      <c r="J271" s="1">
        <v>1</v>
      </c>
      <c r="K271" s="1">
        <v>1</v>
      </c>
      <c r="L271" s="1">
        <v>1</v>
      </c>
      <c r="M271" s="1">
        <v>6</v>
      </c>
      <c r="N271" s="1">
        <v>0</v>
      </c>
      <c r="O271" s="1">
        <v>0</v>
      </c>
      <c r="P271" s="1">
        <v>1</v>
      </c>
      <c r="Q271" s="1" t="s">
        <v>21</v>
      </c>
      <c r="R271" s="9" t="s">
        <v>21</v>
      </c>
      <c r="S271" s="1" t="s">
        <v>21</v>
      </c>
      <c r="T271" s="7" t="s">
        <v>21</v>
      </c>
      <c r="U271" s="7" t="s">
        <v>21</v>
      </c>
      <c r="V271" s="7" t="s">
        <v>21</v>
      </c>
      <c r="W271" s="7" t="s">
        <v>21</v>
      </c>
      <c r="X271" s="16" t="s">
        <v>21</v>
      </c>
      <c r="Y271" s="16" t="s">
        <v>21</v>
      </c>
      <c r="Z271" s="16" t="s">
        <v>21</v>
      </c>
      <c r="AA271" s="1" t="s">
        <v>21</v>
      </c>
      <c r="AB271" s="12">
        <v>1.5E-3</v>
      </c>
      <c r="AC271" s="1" t="s">
        <v>21</v>
      </c>
      <c r="AD271" s="8" t="s">
        <v>21</v>
      </c>
      <c r="AE271" s="13" t="s">
        <v>21</v>
      </c>
      <c r="AF271" s="8" t="s">
        <v>21</v>
      </c>
      <c r="AG271" s="8" t="s">
        <v>21</v>
      </c>
      <c r="AH271" s="9" t="s">
        <v>21</v>
      </c>
      <c r="AI271" s="8" t="s">
        <v>21</v>
      </c>
      <c r="AJ271" s="8" t="s">
        <v>21</v>
      </c>
      <c r="AK271" s="8" t="s">
        <v>21</v>
      </c>
      <c r="AL271" s="8" t="s">
        <v>21</v>
      </c>
      <c r="AM271" s="8" t="s">
        <v>21</v>
      </c>
      <c r="AN271" s="1" t="s">
        <v>21</v>
      </c>
      <c r="AP271" s="8"/>
      <c r="AQ271" s="8"/>
      <c r="AR271" s="8"/>
      <c r="AS271" s="8"/>
      <c r="AT271" s="8"/>
      <c r="AW271" s="21"/>
      <c r="AX271" s="21"/>
    </row>
    <row r="272" spans="1:50" x14ac:dyDescent="0.25">
      <c r="A272" s="1">
        <v>271</v>
      </c>
      <c r="B272" s="1" t="s">
        <v>5</v>
      </c>
      <c r="C272" s="1">
        <v>4678</v>
      </c>
      <c r="D272" s="1" t="s">
        <v>22</v>
      </c>
      <c r="E272" s="1">
        <v>0</v>
      </c>
      <c r="F272" s="1">
        <v>1</v>
      </c>
      <c r="G272" s="1">
        <v>1</v>
      </c>
      <c r="H272" s="1">
        <v>0</v>
      </c>
      <c r="I272" s="1">
        <v>1</v>
      </c>
      <c r="J272" s="1">
        <v>1</v>
      </c>
      <c r="K272" s="1">
        <v>1</v>
      </c>
      <c r="L272" s="1">
        <v>1</v>
      </c>
      <c r="M272" s="1">
        <v>5</v>
      </c>
      <c r="N272" s="1">
        <v>1</v>
      </c>
      <c r="O272" s="1">
        <v>0</v>
      </c>
      <c r="P272" s="1">
        <v>0</v>
      </c>
      <c r="Q272" s="1">
        <v>0</v>
      </c>
      <c r="R272" s="9">
        <f t="shared" si="58"/>
        <v>0</v>
      </c>
      <c r="S272" s="1" t="s">
        <v>21</v>
      </c>
      <c r="T272" s="7" t="s">
        <v>21</v>
      </c>
      <c r="U272" s="7" t="s">
        <v>21</v>
      </c>
      <c r="V272" s="7" t="s">
        <v>21</v>
      </c>
      <c r="W272" s="7" t="s">
        <v>21</v>
      </c>
      <c r="X272" s="16" t="s">
        <v>21</v>
      </c>
      <c r="Y272" s="16" t="s">
        <v>21</v>
      </c>
      <c r="Z272" s="16" t="s">
        <v>21</v>
      </c>
      <c r="AA272" s="18" t="s">
        <v>21</v>
      </c>
      <c r="AB272" s="12">
        <v>2.5651988029072254E-3</v>
      </c>
      <c r="AC272" s="1" t="s">
        <v>21</v>
      </c>
      <c r="AD272" s="8">
        <v>0.66915570756733644</v>
      </c>
      <c r="AE272" s="14">
        <v>0.61828884138520723</v>
      </c>
      <c r="AF272" s="8">
        <v>0.37939290294997863</v>
      </c>
      <c r="AG272" s="8">
        <f t="shared" ref="AG272" si="62">AD272+AE272+AF272</f>
        <v>1.6668374519025222</v>
      </c>
      <c r="AH272" s="8">
        <v>8.0709952971355285</v>
      </c>
      <c r="AI272" s="8">
        <v>2.020321289466863</v>
      </c>
      <c r="AJ272" s="8">
        <v>0.6</v>
      </c>
      <c r="AK272" s="8">
        <v>6.2516553646046269</v>
      </c>
      <c r="AL272" s="8">
        <v>0</v>
      </c>
      <c r="AM272" s="8">
        <f t="shared" ref="AM272:AM277" si="63">AH272+AI272+AJ272+AK272+AL272</f>
        <v>16.942971951207021</v>
      </c>
      <c r="AN272" s="1" t="s">
        <v>21</v>
      </c>
      <c r="AP272" s="9"/>
      <c r="AQ272" s="9"/>
      <c r="AR272" s="9"/>
      <c r="AS272" s="9"/>
      <c r="AT272" s="9"/>
      <c r="AW272" s="21"/>
      <c r="AX272" s="21"/>
    </row>
    <row r="273" spans="1:50" x14ac:dyDescent="0.25">
      <c r="A273" s="1">
        <v>272</v>
      </c>
      <c r="B273" s="1" t="s">
        <v>5</v>
      </c>
      <c r="C273" s="1">
        <v>17000</v>
      </c>
      <c r="D273" s="1" t="s">
        <v>22</v>
      </c>
      <c r="E273" s="1">
        <v>0</v>
      </c>
      <c r="F273" s="1">
        <v>1</v>
      </c>
      <c r="G273" s="1">
        <v>1</v>
      </c>
      <c r="H273" s="1">
        <v>1</v>
      </c>
      <c r="I273" s="1">
        <v>1</v>
      </c>
      <c r="J273" s="1">
        <v>1</v>
      </c>
      <c r="K273" s="1">
        <v>1</v>
      </c>
      <c r="L273" s="1">
        <v>1</v>
      </c>
      <c r="M273" s="1">
        <v>6</v>
      </c>
      <c r="N273" s="1">
        <v>0</v>
      </c>
      <c r="O273" s="1">
        <v>0</v>
      </c>
      <c r="P273" s="1">
        <v>1</v>
      </c>
      <c r="Q273" s="1">
        <v>1650</v>
      </c>
      <c r="R273" s="9">
        <f t="shared" si="58"/>
        <v>9.7058823529411775</v>
      </c>
      <c r="S273" s="1" t="s">
        <v>21</v>
      </c>
      <c r="T273" s="7" t="s">
        <v>21</v>
      </c>
      <c r="U273" s="7" t="s">
        <v>21</v>
      </c>
      <c r="V273" s="7" t="s">
        <v>21</v>
      </c>
      <c r="W273" s="7" t="s">
        <v>21</v>
      </c>
      <c r="X273" s="16" t="s">
        <v>21</v>
      </c>
      <c r="Y273" s="16" t="s">
        <v>21</v>
      </c>
      <c r="Z273" s="16" t="s">
        <v>21</v>
      </c>
      <c r="AA273" s="18" t="s">
        <v>21</v>
      </c>
      <c r="AB273" s="12">
        <v>1.6470588235294118E-3</v>
      </c>
      <c r="AC273" s="1" t="s">
        <v>21</v>
      </c>
      <c r="AD273" s="8">
        <v>1.0881157411764706</v>
      </c>
      <c r="AE273" s="14">
        <v>0.53789647058823531</v>
      </c>
      <c r="AF273" s="8" t="s">
        <v>21</v>
      </c>
      <c r="AG273" s="8" t="s">
        <v>21</v>
      </c>
      <c r="AH273" s="8">
        <v>22.265722800000002</v>
      </c>
      <c r="AI273" s="8">
        <v>1.6801889763779529</v>
      </c>
      <c r="AJ273" s="8">
        <v>0</v>
      </c>
      <c r="AK273" s="8">
        <v>5.0605740489480473</v>
      </c>
      <c r="AL273" s="8">
        <v>21.503855732073852</v>
      </c>
      <c r="AM273" s="8">
        <f t="shared" si="63"/>
        <v>50.510341557399855</v>
      </c>
      <c r="AN273" s="1" t="s">
        <v>21</v>
      </c>
      <c r="AP273" s="9"/>
      <c r="AQ273" s="9"/>
      <c r="AR273" s="9"/>
      <c r="AS273" s="9"/>
      <c r="AT273" s="9"/>
      <c r="AW273" s="21"/>
      <c r="AX273" s="21"/>
    </row>
    <row r="274" spans="1:50" x14ac:dyDescent="0.25">
      <c r="A274" s="1">
        <v>273</v>
      </c>
      <c r="B274" s="1" t="s">
        <v>5</v>
      </c>
      <c r="C274" s="1">
        <v>2540</v>
      </c>
      <c r="D274" s="1" t="s">
        <v>22</v>
      </c>
      <c r="E274" s="1">
        <v>0</v>
      </c>
      <c r="F274" s="1">
        <v>1</v>
      </c>
      <c r="G274" s="1">
        <v>1</v>
      </c>
      <c r="H274" s="1">
        <v>0</v>
      </c>
      <c r="I274" s="1">
        <v>0</v>
      </c>
      <c r="J274" s="1">
        <v>0</v>
      </c>
      <c r="K274" s="1">
        <v>0</v>
      </c>
      <c r="L274" s="1">
        <v>1</v>
      </c>
      <c r="M274" s="1">
        <v>2</v>
      </c>
      <c r="N274" s="1">
        <v>1</v>
      </c>
      <c r="O274" s="1">
        <v>0</v>
      </c>
      <c r="P274" s="1">
        <v>0</v>
      </c>
      <c r="Q274" s="1">
        <v>0</v>
      </c>
      <c r="R274" s="9">
        <f t="shared" si="58"/>
        <v>0</v>
      </c>
      <c r="S274" s="1" t="s">
        <v>21</v>
      </c>
      <c r="T274" s="7" t="s">
        <v>21</v>
      </c>
      <c r="U274" s="7" t="s">
        <v>21</v>
      </c>
      <c r="V274" s="7" t="s">
        <v>21</v>
      </c>
      <c r="W274" s="7" t="s">
        <v>21</v>
      </c>
      <c r="X274" s="16" t="s">
        <v>21</v>
      </c>
      <c r="Y274" s="16" t="s">
        <v>21</v>
      </c>
      <c r="Z274" s="16" t="s">
        <v>21</v>
      </c>
      <c r="AA274" s="18" t="s">
        <v>21</v>
      </c>
      <c r="AB274" s="12">
        <v>9.8425196850393699E-3</v>
      </c>
      <c r="AC274" s="1" t="s">
        <v>21</v>
      </c>
      <c r="AD274" s="9">
        <v>0</v>
      </c>
      <c r="AE274" s="13">
        <v>0</v>
      </c>
      <c r="AF274" s="8">
        <v>0</v>
      </c>
      <c r="AG274" s="8">
        <f t="shared" ref="AG274" si="64">AD274+AE274+AF274</f>
        <v>0</v>
      </c>
      <c r="AH274" s="9">
        <v>0</v>
      </c>
      <c r="AI274" s="8">
        <v>0</v>
      </c>
      <c r="AJ274" s="8">
        <v>0</v>
      </c>
      <c r="AK274" s="8">
        <v>4.4496331398356235</v>
      </c>
      <c r="AL274" s="8">
        <v>0</v>
      </c>
      <c r="AM274" s="8">
        <f t="shared" si="63"/>
        <v>4.4496331398356235</v>
      </c>
      <c r="AN274" s="1" t="s">
        <v>21</v>
      </c>
      <c r="AP274" s="9"/>
      <c r="AQ274" s="9"/>
      <c r="AR274" s="9"/>
      <c r="AS274" s="9"/>
      <c r="AT274" s="9"/>
      <c r="AW274" s="21"/>
      <c r="AX274" s="21"/>
    </row>
    <row r="275" spans="1:50" x14ac:dyDescent="0.25">
      <c r="A275" s="1">
        <v>274</v>
      </c>
      <c r="B275" s="1" t="s">
        <v>5</v>
      </c>
      <c r="C275" s="1">
        <v>511</v>
      </c>
      <c r="D275" s="1" t="s">
        <v>22</v>
      </c>
      <c r="E275" s="1">
        <v>0</v>
      </c>
      <c r="F275" s="1">
        <v>1</v>
      </c>
      <c r="G275" s="1">
        <v>1</v>
      </c>
      <c r="H275" s="1">
        <v>0</v>
      </c>
      <c r="I275" s="1">
        <v>1</v>
      </c>
      <c r="J275" s="1">
        <v>1</v>
      </c>
      <c r="K275" s="1">
        <v>1</v>
      </c>
      <c r="L275" s="1">
        <v>0</v>
      </c>
      <c r="M275" s="1">
        <v>4</v>
      </c>
      <c r="N275" s="1">
        <v>0</v>
      </c>
      <c r="O275" s="1">
        <v>0</v>
      </c>
      <c r="P275" s="1">
        <v>0</v>
      </c>
      <c r="Q275" s="1">
        <v>0</v>
      </c>
      <c r="R275" s="9">
        <f t="shared" si="58"/>
        <v>0</v>
      </c>
      <c r="S275" s="1" t="s">
        <v>21</v>
      </c>
      <c r="T275" s="7" t="s">
        <v>21</v>
      </c>
      <c r="U275" s="7" t="s">
        <v>21</v>
      </c>
      <c r="V275" s="7" t="s">
        <v>21</v>
      </c>
      <c r="W275" s="7" t="s">
        <v>21</v>
      </c>
      <c r="X275" s="16" t="s">
        <v>21</v>
      </c>
      <c r="Y275" s="16" t="s">
        <v>21</v>
      </c>
      <c r="Z275" s="16" t="s">
        <v>21</v>
      </c>
      <c r="AA275" s="18" t="s">
        <v>21</v>
      </c>
      <c r="AB275" s="12">
        <v>2.9354207436399216E-2</v>
      </c>
      <c r="AC275" s="1" t="s">
        <v>21</v>
      </c>
      <c r="AD275" s="8">
        <v>9.6544109589041103</v>
      </c>
      <c r="AE275" s="14">
        <v>5.0013698630136982</v>
      </c>
      <c r="AF275" s="8" t="s">
        <v>21</v>
      </c>
      <c r="AG275" s="8" t="s">
        <v>21</v>
      </c>
      <c r="AH275" s="8">
        <v>169.03547788649709</v>
      </c>
      <c r="AI275" s="8">
        <v>13.727571382344331</v>
      </c>
      <c r="AJ275" s="8">
        <v>0</v>
      </c>
      <c r="AK275" s="8">
        <v>0</v>
      </c>
      <c r="AL275" s="8">
        <v>0</v>
      </c>
      <c r="AM275" s="8">
        <f t="shared" si="63"/>
        <v>182.76304926884143</v>
      </c>
      <c r="AN275" s="1" t="s">
        <v>21</v>
      </c>
      <c r="AP275" s="9"/>
      <c r="AQ275" s="9"/>
      <c r="AR275" s="9"/>
      <c r="AS275" s="9"/>
      <c r="AT275" s="9"/>
      <c r="AW275" s="21"/>
      <c r="AX275" s="21"/>
    </row>
    <row r="276" spans="1:50" x14ac:dyDescent="0.25">
      <c r="A276" s="1">
        <v>275</v>
      </c>
      <c r="B276" s="1" t="s">
        <v>5</v>
      </c>
      <c r="C276" s="1">
        <v>34850</v>
      </c>
      <c r="D276" s="1" t="s">
        <v>22</v>
      </c>
      <c r="E276" s="1">
        <v>0</v>
      </c>
      <c r="F276" s="1">
        <v>1</v>
      </c>
      <c r="G276" s="1">
        <v>1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1</v>
      </c>
      <c r="N276" s="1">
        <v>0</v>
      </c>
      <c r="O276" s="1">
        <v>0</v>
      </c>
      <c r="P276" s="1">
        <v>0</v>
      </c>
      <c r="Q276" s="1">
        <v>0</v>
      </c>
      <c r="R276" s="9">
        <f t="shared" si="58"/>
        <v>0</v>
      </c>
      <c r="S276" s="1" t="s">
        <v>21</v>
      </c>
      <c r="T276" s="7" t="s">
        <v>21</v>
      </c>
      <c r="U276" s="7" t="s">
        <v>21</v>
      </c>
      <c r="V276" s="7" t="s">
        <v>21</v>
      </c>
      <c r="W276" s="7" t="s">
        <v>21</v>
      </c>
      <c r="X276" s="16" t="s">
        <v>21</v>
      </c>
      <c r="Y276" s="16" t="s">
        <v>21</v>
      </c>
      <c r="Z276" s="16" t="s">
        <v>21</v>
      </c>
      <c r="AA276" s="18" t="s">
        <v>21</v>
      </c>
      <c r="AB276" s="12">
        <v>2.9268292682926829E-3</v>
      </c>
      <c r="AC276" s="1" t="s">
        <v>21</v>
      </c>
      <c r="AD276" s="9">
        <v>0</v>
      </c>
      <c r="AE276" s="13">
        <v>0</v>
      </c>
      <c r="AF276" s="8">
        <v>0</v>
      </c>
      <c r="AG276" s="8">
        <f t="shared" ref="AG276:AG277" si="65">AD276+AE276+AF276</f>
        <v>0</v>
      </c>
      <c r="AH276" s="9">
        <v>0</v>
      </c>
      <c r="AI276" s="8">
        <v>0</v>
      </c>
      <c r="AJ276" s="8">
        <v>0</v>
      </c>
      <c r="AK276" s="8">
        <v>0</v>
      </c>
      <c r="AL276" s="8">
        <v>0</v>
      </c>
      <c r="AM276" s="8">
        <f t="shared" si="63"/>
        <v>0</v>
      </c>
      <c r="AN276" s="1" t="s">
        <v>21</v>
      </c>
      <c r="AW276" s="21"/>
      <c r="AX276" s="21"/>
    </row>
    <row r="277" spans="1:50" x14ac:dyDescent="0.25">
      <c r="A277" s="1">
        <v>276</v>
      </c>
      <c r="B277" s="1" t="s">
        <v>5</v>
      </c>
      <c r="C277" s="1">
        <v>3000</v>
      </c>
      <c r="D277" s="1" t="s">
        <v>22</v>
      </c>
      <c r="E277" s="1">
        <v>0</v>
      </c>
      <c r="F277" s="1">
        <v>1</v>
      </c>
      <c r="G277" s="1">
        <v>1</v>
      </c>
      <c r="H277" s="1">
        <v>0</v>
      </c>
      <c r="I277" s="1">
        <v>0</v>
      </c>
      <c r="J277" s="1">
        <v>0</v>
      </c>
      <c r="K277" s="1">
        <v>1</v>
      </c>
      <c r="L277" s="1">
        <v>1</v>
      </c>
      <c r="M277" s="1">
        <v>3</v>
      </c>
      <c r="N277" s="1">
        <v>1</v>
      </c>
      <c r="O277" s="1">
        <v>0</v>
      </c>
      <c r="P277" s="1">
        <v>0</v>
      </c>
      <c r="Q277" s="1">
        <v>0</v>
      </c>
      <c r="R277" s="9">
        <f t="shared" si="58"/>
        <v>0</v>
      </c>
      <c r="S277" s="1" t="s">
        <v>21</v>
      </c>
      <c r="T277" s="7" t="s">
        <v>21</v>
      </c>
      <c r="U277" s="7" t="s">
        <v>21</v>
      </c>
      <c r="V277" s="7" t="s">
        <v>21</v>
      </c>
      <c r="W277" s="7" t="s">
        <v>21</v>
      </c>
      <c r="X277" s="16" t="s">
        <v>21</v>
      </c>
      <c r="Y277" s="16" t="s">
        <v>21</v>
      </c>
      <c r="Z277" s="16" t="s">
        <v>21</v>
      </c>
      <c r="AA277" s="18" t="s">
        <v>21</v>
      </c>
      <c r="AB277" s="12">
        <v>8.9999999999999993E-3</v>
      </c>
      <c r="AC277" s="1" t="s">
        <v>21</v>
      </c>
      <c r="AD277" s="9">
        <v>0</v>
      </c>
      <c r="AE277" s="13">
        <v>0</v>
      </c>
      <c r="AF277" s="8">
        <v>0.32200000000000006</v>
      </c>
      <c r="AG277" s="8">
        <f t="shared" si="65"/>
        <v>0.32200000000000006</v>
      </c>
      <c r="AH277" s="9">
        <v>0</v>
      </c>
      <c r="AI277" s="8">
        <v>0</v>
      </c>
      <c r="AJ277" s="8">
        <v>0.5</v>
      </c>
      <c r="AK277" s="8">
        <v>2.2340116788321169</v>
      </c>
      <c r="AL277" s="8">
        <v>0</v>
      </c>
      <c r="AM277" s="8">
        <f t="shared" si="63"/>
        <v>2.7340116788321169</v>
      </c>
      <c r="AN277" s="1" t="s">
        <v>21</v>
      </c>
      <c r="AP277" s="9"/>
      <c r="AQ277" s="9"/>
      <c r="AR277" s="9"/>
      <c r="AS277" s="9"/>
      <c r="AT277" s="9"/>
      <c r="AW277" s="21"/>
      <c r="AX277" s="21"/>
    </row>
    <row r="278" spans="1:50" x14ac:dyDescent="0.25">
      <c r="AI278" s="8"/>
      <c r="AJ278" s="8"/>
      <c r="AK278" s="8"/>
      <c r="AL278" s="8"/>
      <c r="AM278" s="8"/>
      <c r="AP278" s="9"/>
      <c r="AQ278" s="9"/>
      <c r="AR278" s="9"/>
      <c r="AS278" s="9"/>
      <c r="AT278" s="9"/>
      <c r="AW278" s="20"/>
      <c r="AX278" s="20"/>
    </row>
    <row r="279" spans="1:50" x14ac:dyDescent="0.25">
      <c r="AI279" s="8"/>
      <c r="AJ279" s="8"/>
      <c r="AK279" s="8"/>
      <c r="AL279" s="8"/>
      <c r="AM279" s="8"/>
      <c r="AP279" s="9"/>
      <c r="AQ279" s="9"/>
      <c r="AR279" s="9"/>
      <c r="AS279" s="9"/>
      <c r="AT279" s="9"/>
      <c r="AW279"/>
      <c r="AX279"/>
    </row>
    <row r="280" spans="1:50" x14ac:dyDescent="0.25">
      <c r="U280" s="7"/>
      <c r="AI280" s="8"/>
      <c r="AJ280" s="8"/>
      <c r="AK280" s="8"/>
      <c r="AL280" s="8"/>
      <c r="AM280" s="8"/>
      <c r="AP280" s="9"/>
      <c r="AQ280" s="9"/>
      <c r="AR280" s="9"/>
      <c r="AS280" s="9"/>
      <c r="AT280" s="9"/>
      <c r="AW280"/>
      <c r="AX280"/>
    </row>
    <row r="281" spans="1:50" x14ac:dyDescent="0.25">
      <c r="AP281" s="9"/>
      <c r="AQ281" s="9"/>
      <c r="AR281" s="9"/>
      <c r="AS281" s="9"/>
      <c r="AT281" s="9"/>
      <c r="AW281"/>
      <c r="AX281"/>
    </row>
    <row r="282" spans="1:50" x14ac:dyDescent="0.25">
      <c r="AP282" s="9"/>
      <c r="AQ282" s="9"/>
      <c r="AR282" s="9"/>
      <c r="AS282" s="9"/>
      <c r="AT282" s="9"/>
      <c r="AW282"/>
      <c r="AX282"/>
    </row>
    <row r="283" spans="1:50" x14ac:dyDescent="0.25">
      <c r="AP283" s="9"/>
      <c r="AQ283" s="9"/>
      <c r="AR283" s="9"/>
      <c r="AS283" s="9"/>
      <c r="AT283" s="9"/>
      <c r="AW283"/>
      <c r="AX283"/>
    </row>
    <row r="284" spans="1:50" x14ac:dyDescent="0.25">
      <c r="AP284" s="9"/>
      <c r="AQ284" s="9"/>
      <c r="AR284" s="9"/>
      <c r="AS284" s="9"/>
      <c r="AT284" s="9"/>
      <c r="AW284"/>
      <c r="AX284"/>
    </row>
    <row r="285" spans="1:50" x14ac:dyDescent="0.25">
      <c r="AP285" s="9"/>
      <c r="AQ285" s="9"/>
      <c r="AR285" s="9"/>
      <c r="AS285" s="9"/>
      <c r="AT285" s="9"/>
      <c r="AW285"/>
      <c r="AX285"/>
    </row>
    <row r="286" spans="1:50" x14ac:dyDescent="0.25">
      <c r="AP286" s="9"/>
      <c r="AQ286" s="9"/>
      <c r="AR286" s="9"/>
      <c r="AS286" s="9"/>
      <c r="AT286" s="9"/>
      <c r="AW286"/>
      <c r="AX286"/>
    </row>
    <row r="287" spans="1:50" x14ac:dyDescent="0.25">
      <c r="AP287" s="9"/>
      <c r="AQ287" s="9"/>
      <c r="AR287" s="9"/>
      <c r="AS287" s="9"/>
      <c r="AT287" s="9"/>
      <c r="AW287"/>
      <c r="AX287"/>
    </row>
    <row r="288" spans="1:50" x14ac:dyDescent="0.25">
      <c r="AP288" s="9"/>
      <c r="AQ288" s="9"/>
      <c r="AR288" s="9"/>
      <c r="AS288" s="9"/>
      <c r="AT288" s="9"/>
      <c r="AW288"/>
      <c r="AX288"/>
    </row>
    <row r="289" spans="42:50" x14ac:dyDescent="0.25">
      <c r="AP289" s="9"/>
      <c r="AQ289" s="9"/>
      <c r="AR289" s="9"/>
      <c r="AS289" s="9"/>
      <c r="AT289" s="9"/>
      <c r="AW289"/>
      <c r="AX289"/>
    </row>
    <row r="290" spans="42:50" x14ac:dyDescent="0.25">
      <c r="AP290" s="9"/>
      <c r="AQ290" s="9"/>
      <c r="AR290" s="9"/>
      <c r="AS290" s="9"/>
      <c r="AT290" s="9"/>
      <c r="AW290"/>
      <c r="AX290"/>
    </row>
    <row r="291" spans="42:50" x14ac:dyDescent="0.25">
      <c r="AP291" s="9"/>
      <c r="AQ291" s="9"/>
      <c r="AR291" s="9"/>
      <c r="AS291" s="9"/>
      <c r="AT291" s="9"/>
      <c r="AW291"/>
      <c r="AX291"/>
    </row>
    <row r="292" spans="42:50" x14ac:dyDescent="0.25">
      <c r="AP292" s="9"/>
      <c r="AQ292" s="9"/>
      <c r="AR292" s="9"/>
      <c r="AS292" s="9"/>
      <c r="AT292" s="9"/>
      <c r="AW292"/>
      <c r="AX292"/>
    </row>
    <row r="293" spans="42:50" x14ac:dyDescent="0.25">
      <c r="AP293" s="9"/>
      <c r="AQ293" s="9"/>
      <c r="AR293" s="9"/>
      <c r="AS293" s="9"/>
      <c r="AT293" s="9"/>
      <c r="AW293"/>
      <c r="AX293"/>
    </row>
    <row r="294" spans="42:50" x14ac:dyDescent="0.25">
      <c r="AP294" s="9"/>
      <c r="AQ294" s="9"/>
      <c r="AR294" s="9"/>
      <c r="AS294" s="9"/>
      <c r="AT294" s="9"/>
      <c r="AW294"/>
      <c r="AX294"/>
    </row>
    <row r="295" spans="42:50" x14ac:dyDescent="0.25">
      <c r="AP295" s="9"/>
      <c r="AQ295" s="9"/>
      <c r="AR295" s="9"/>
      <c r="AS295" s="9"/>
      <c r="AT295" s="9"/>
      <c r="AW295"/>
      <c r="AX295"/>
    </row>
    <row r="296" spans="42:50" x14ac:dyDescent="0.25">
      <c r="AP296" s="9"/>
      <c r="AQ296" s="9"/>
      <c r="AR296" s="9"/>
      <c r="AS296" s="9"/>
      <c r="AT296" s="9"/>
      <c r="AW296"/>
      <c r="AX296"/>
    </row>
    <row r="297" spans="42:50" x14ac:dyDescent="0.25">
      <c r="AP297" s="9"/>
      <c r="AQ297" s="9"/>
      <c r="AR297" s="9"/>
      <c r="AS297" s="9"/>
      <c r="AT297" s="9"/>
      <c r="AW297"/>
      <c r="AX297"/>
    </row>
    <row r="298" spans="42:50" x14ac:dyDescent="0.25">
      <c r="AP298" s="9"/>
      <c r="AQ298" s="9"/>
      <c r="AR298" s="9"/>
      <c r="AS298" s="9"/>
      <c r="AT298" s="9"/>
      <c r="AW298"/>
      <c r="AX298"/>
    </row>
    <row r="299" spans="42:50" x14ac:dyDescent="0.25">
      <c r="AP299" s="9"/>
      <c r="AQ299" s="9"/>
      <c r="AR299" s="9"/>
      <c r="AS299" s="9"/>
      <c r="AT299" s="9"/>
      <c r="AW299"/>
      <c r="AX299"/>
    </row>
    <row r="300" spans="42:50" x14ac:dyDescent="0.25">
      <c r="AP300" s="9"/>
      <c r="AQ300" s="9"/>
      <c r="AR300" s="9"/>
      <c r="AS300" s="9"/>
      <c r="AT300" s="9"/>
      <c r="AW300"/>
      <c r="AX300"/>
    </row>
    <row r="301" spans="42:50" x14ac:dyDescent="0.25">
      <c r="AP301" s="9"/>
      <c r="AQ301" s="9"/>
      <c r="AR301" s="9"/>
      <c r="AS301" s="9"/>
      <c r="AT301" s="9"/>
      <c r="AW301"/>
      <c r="AX301"/>
    </row>
    <row r="302" spans="42:50" x14ac:dyDescent="0.25">
      <c r="AW302"/>
      <c r="AX302"/>
    </row>
    <row r="303" spans="42:50" x14ac:dyDescent="0.25">
      <c r="AW303"/>
      <c r="AX303"/>
    </row>
    <row r="304" spans="42:50" x14ac:dyDescent="0.25">
      <c r="AW304"/>
      <c r="AX304"/>
    </row>
    <row r="305" spans="49:50" x14ac:dyDescent="0.25">
      <c r="AW305"/>
      <c r="AX305"/>
    </row>
    <row r="306" spans="49:50" x14ac:dyDescent="0.25">
      <c r="AW306"/>
      <c r="AX306"/>
    </row>
    <row r="307" spans="49:50" x14ac:dyDescent="0.25">
      <c r="AW307"/>
      <c r="AX307"/>
    </row>
    <row r="308" spans="49:50" x14ac:dyDescent="0.25">
      <c r="AW308"/>
      <c r="AX308"/>
    </row>
    <row r="309" spans="49:50" x14ac:dyDescent="0.25">
      <c r="AW309"/>
      <c r="AX309"/>
    </row>
    <row r="310" spans="49:50" x14ac:dyDescent="0.25">
      <c r="AW310"/>
      <c r="AX310"/>
    </row>
    <row r="311" spans="49:50" x14ac:dyDescent="0.25">
      <c r="AW311"/>
      <c r="AX311"/>
    </row>
    <row r="312" spans="49:50" x14ac:dyDescent="0.25">
      <c r="AW312"/>
      <c r="AX312"/>
    </row>
    <row r="313" spans="49:50" x14ac:dyDescent="0.25">
      <c r="AW313"/>
      <c r="AX313"/>
    </row>
    <row r="314" spans="49:50" x14ac:dyDescent="0.25">
      <c r="AW314"/>
      <c r="AX314"/>
    </row>
    <row r="315" spans="49:50" x14ac:dyDescent="0.25">
      <c r="AW315"/>
      <c r="AX315"/>
    </row>
    <row r="316" spans="49:50" x14ac:dyDescent="0.25">
      <c r="AW316"/>
      <c r="AX316"/>
    </row>
    <row r="317" spans="49:50" x14ac:dyDescent="0.25">
      <c r="AW317"/>
      <c r="AX317"/>
    </row>
    <row r="318" spans="49:50" x14ac:dyDescent="0.25">
      <c r="AW318"/>
      <c r="AX318"/>
    </row>
    <row r="319" spans="49:50" x14ac:dyDescent="0.25">
      <c r="AW319"/>
      <c r="AX319"/>
    </row>
    <row r="320" spans="49:50" x14ac:dyDescent="0.25">
      <c r="AW320"/>
      <c r="AX320"/>
    </row>
    <row r="321" spans="49:50" x14ac:dyDescent="0.25">
      <c r="AW321"/>
      <c r="AX321"/>
    </row>
    <row r="322" spans="49:50" x14ac:dyDescent="0.25">
      <c r="AW322"/>
      <c r="AX322"/>
    </row>
    <row r="323" spans="49:50" x14ac:dyDescent="0.25">
      <c r="AW323"/>
      <c r="AX323"/>
    </row>
    <row r="324" spans="49:50" x14ac:dyDescent="0.25">
      <c r="AW324"/>
      <c r="AX324"/>
    </row>
    <row r="325" spans="49:50" x14ac:dyDescent="0.25">
      <c r="AW325"/>
      <c r="AX325"/>
    </row>
    <row r="326" spans="49:50" x14ac:dyDescent="0.25">
      <c r="AW326"/>
      <c r="AX326"/>
    </row>
    <row r="327" spans="49:50" x14ac:dyDescent="0.25">
      <c r="AW327"/>
      <c r="AX327"/>
    </row>
    <row r="328" spans="49:50" x14ac:dyDescent="0.25">
      <c r="AW328"/>
      <c r="AX328"/>
    </row>
    <row r="329" spans="49:50" x14ac:dyDescent="0.25">
      <c r="AW329"/>
      <c r="AX329"/>
    </row>
    <row r="330" spans="49:50" x14ac:dyDescent="0.25">
      <c r="AW330"/>
      <c r="AX330"/>
    </row>
    <row r="331" spans="49:50" x14ac:dyDescent="0.25">
      <c r="AW331"/>
      <c r="AX331"/>
    </row>
    <row r="332" spans="49:50" x14ac:dyDescent="0.25">
      <c r="AW332"/>
      <c r="AX332"/>
    </row>
    <row r="333" spans="49:50" x14ac:dyDescent="0.25">
      <c r="AW333"/>
      <c r="AX333"/>
    </row>
    <row r="334" spans="49:50" x14ac:dyDescent="0.25">
      <c r="AW334"/>
      <c r="AX334"/>
    </row>
    <row r="335" spans="49:50" x14ac:dyDescent="0.25">
      <c r="AW335"/>
      <c r="AX335"/>
    </row>
    <row r="336" spans="49:50" x14ac:dyDescent="0.25">
      <c r="AW336"/>
      <c r="AX336"/>
    </row>
    <row r="337" spans="49:50" x14ac:dyDescent="0.25">
      <c r="AW337"/>
      <c r="AX337"/>
    </row>
    <row r="338" spans="49:50" x14ac:dyDescent="0.25">
      <c r="AW338"/>
      <c r="AX338"/>
    </row>
    <row r="339" spans="49:50" x14ac:dyDescent="0.25">
      <c r="AW339"/>
      <c r="AX339"/>
    </row>
    <row r="340" spans="49:50" x14ac:dyDescent="0.25">
      <c r="AW340"/>
      <c r="AX340"/>
    </row>
    <row r="341" spans="49:50" x14ac:dyDescent="0.25">
      <c r="AW341"/>
      <c r="AX341"/>
    </row>
    <row r="342" spans="49:50" x14ac:dyDescent="0.25">
      <c r="AW342"/>
      <c r="AX342"/>
    </row>
    <row r="343" spans="49:50" x14ac:dyDescent="0.25">
      <c r="AW343"/>
      <c r="AX343"/>
    </row>
    <row r="344" spans="49:50" x14ac:dyDescent="0.25">
      <c r="AW344"/>
      <c r="AX344"/>
    </row>
    <row r="345" spans="49:50" x14ac:dyDescent="0.25">
      <c r="AW345"/>
      <c r="AX345"/>
    </row>
    <row r="346" spans="49:50" x14ac:dyDescent="0.25">
      <c r="AW346"/>
      <c r="AX346"/>
    </row>
    <row r="347" spans="49:50" x14ac:dyDescent="0.25">
      <c r="AW347"/>
      <c r="AX347"/>
    </row>
    <row r="348" spans="49:50" x14ac:dyDescent="0.25">
      <c r="AW348"/>
      <c r="AX348"/>
    </row>
    <row r="349" spans="49:50" x14ac:dyDescent="0.25">
      <c r="AW349"/>
      <c r="AX349"/>
    </row>
    <row r="350" spans="49:50" x14ac:dyDescent="0.25">
      <c r="AW350"/>
      <c r="AX350"/>
    </row>
    <row r="351" spans="49:50" x14ac:dyDescent="0.25">
      <c r="AW351"/>
      <c r="AX351"/>
    </row>
    <row r="352" spans="49:50" x14ac:dyDescent="0.25">
      <c r="AW352"/>
      <c r="AX352"/>
    </row>
    <row r="353" spans="49:50" x14ac:dyDescent="0.25">
      <c r="AW353"/>
      <c r="AX353"/>
    </row>
    <row r="354" spans="49:50" x14ac:dyDescent="0.25">
      <c r="AW354"/>
      <c r="AX354"/>
    </row>
    <row r="355" spans="49:50" x14ac:dyDescent="0.25">
      <c r="AW355"/>
      <c r="AX355"/>
    </row>
    <row r="356" spans="49:50" x14ac:dyDescent="0.25">
      <c r="AW356"/>
      <c r="AX356"/>
    </row>
    <row r="357" spans="49:50" x14ac:dyDescent="0.25">
      <c r="AW357"/>
      <c r="AX357"/>
    </row>
    <row r="358" spans="49:50" x14ac:dyDescent="0.25">
      <c r="AW358"/>
      <c r="AX358"/>
    </row>
    <row r="359" spans="49:50" x14ac:dyDescent="0.25">
      <c r="AW359"/>
      <c r="AX359"/>
    </row>
    <row r="360" spans="49:50" x14ac:dyDescent="0.25">
      <c r="AW360"/>
      <c r="AX360"/>
    </row>
    <row r="361" spans="49:50" x14ac:dyDescent="0.25">
      <c r="AW361"/>
      <c r="AX361"/>
    </row>
    <row r="362" spans="49:50" x14ac:dyDescent="0.25">
      <c r="AW362"/>
      <c r="AX362"/>
    </row>
    <row r="363" spans="49:50" x14ac:dyDescent="0.25">
      <c r="AW363"/>
      <c r="AX363"/>
    </row>
    <row r="364" spans="49:50" x14ac:dyDescent="0.25">
      <c r="AW364"/>
      <c r="AX364"/>
    </row>
    <row r="365" spans="49:50" x14ac:dyDescent="0.25">
      <c r="AW365"/>
      <c r="AX365"/>
    </row>
    <row r="366" spans="49:50" x14ac:dyDescent="0.25">
      <c r="AW366"/>
      <c r="AX366"/>
    </row>
    <row r="367" spans="49:50" x14ac:dyDescent="0.25">
      <c r="AW367"/>
      <c r="AX367"/>
    </row>
    <row r="368" spans="49:50" x14ac:dyDescent="0.25">
      <c r="AW368"/>
      <c r="AX368"/>
    </row>
    <row r="369" spans="49:50" x14ac:dyDescent="0.25">
      <c r="AW369"/>
      <c r="AX369"/>
    </row>
    <row r="370" spans="49:50" x14ac:dyDescent="0.25">
      <c r="AW370"/>
      <c r="AX370"/>
    </row>
    <row r="371" spans="49:50" x14ac:dyDescent="0.25">
      <c r="AW371"/>
      <c r="AX371"/>
    </row>
    <row r="372" spans="49:50" x14ac:dyDescent="0.25">
      <c r="AW372"/>
      <c r="AX372"/>
    </row>
    <row r="373" spans="49:50" x14ac:dyDescent="0.25">
      <c r="AW373"/>
      <c r="AX373"/>
    </row>
    <row r="374" spans="49:50" x14ac:dyDescent="0.25">
      <c r="AW374"/>
      <c r="AX374"/>
    </row>
    <row r="375" spans="49:50" x14ac:dyDescent="0.25">
      <c r="AW375"/>
      <c r="AX375"/>
    </row>
    <row r="376" spans="49:50" x14ac:dyDescent="0.25">
      <c r="AW376"/>
      <c r="AX376"/>
    </row>
    <row r="377" spans="49:50" x14ac:dyDescent="0.25">
      <c r="AW377"/>
      <c r="AX377"/>
    </row>
    <row r="378" spans="49:50" x14ac:dyDescent="0.25">
      <c r="AW378"/>
      <c r="AX378"/>
    </row>
    <row r="379" spans="49:50" x14ac:dyDescent="0.25">
      <c r="AW379"/>
      <c r="AX379"/>
    </row>
    <row r="380" spans="49:50" x14ac:dyDescent="0.25">
      <c r="AW380"/>
      <c r="AX380"/>
    </row>
    <row r="381" spans="49:50" x14ac:dyDescent="0.25">
      <c r="AW381"/>
      <c r="AX381"/>
    </row>
    <row r="382" spans="49:50" x14ac:dyDescent="0.25">
      <c r="AW382"/>
      <c r="AX382"/>
    </row>
    <row r="383" spans="49:50" x14ac:dyDescent="0.25">
      <c r="AW383"/>
      <c r="AX383"/>
    </row>
    <row r="384" spans="49:50" x14ac:dyDescent="0.25">
      <c r="AW384"/>
      <c r="AX384"/>
    </row>
    <row r="385" spans="49:50" x14ac:dyDescent="0.25">
      <c r="AW385"/>
      <c r="AX385"/>
    </row>
    <row r="386" spans="49:50" x14ac:dyDescent="0.25">
      <c r="AW386"/>
      <c r="AX386"/>
    </row>
    <row r="387" spans="49:50" x14ac:dyDescent="0.25">
      <c r="AW387"/>
      <c r="AX387"/>
    </row>
    <row r="388" spans="49:50" x14ac:dyDescent="0.25">
      <c r="AW388"/>
      <c r="AX388"/>
    </row>
    <row r="389" spans="49:50" x14ac:dyDescent="0.25">
      <c r="AW389"/>
      <c r="AX389"/>
    </row>
    <row r="390" spans="49:50" x14ac:dyDescent="0.25">
      <c r="AW390"/>
      <c r="AX390"/>
    </row>
    <row r="391" spans="49:50" x14ac:dyDescent="0.25">
      <c r="AW391"/>
      <c r="AX391"/>
    </row>
    <row r="392" spans="49:50" x14ac:dyDescent="0.25">
      <c r="AW392"/>
      <c r="AX392"/>
    </row>
    <row r="393" spans="49:50" x14ac:dyDescent="0.25">
      <c r="AW393"/>
      <c r="AX393"/>
    </row>
    <row r="394" spans="49:50" x14ac:dyDescent="0.25">
      <c r="AW394"/>
      <c r="AX394"/>
    </row>
    <row r="395" spans="49:50" x14ac:dyDescent="0.25">
      <c r="AW395"/>
      <c r="AX395"/>
    </row>
    <row r="396" spans="49:50" x14ac:dyDescent="0.25">
      <c r="AW396"/>
      <c r="AX396"/>
    </row>
    <row r="397" spans="49:50" x14ac:dyDescent="0.25">
      <c r="AW397"/>
      <c r="AX397"/>
    </row>
    <row r="398" spans="49:50" x14ac:dyDescent="0.25">
      <c r="AW398"/>
      <c r="AX398"/>
    </row>
    <row r="399" spans="49:50" x14ac:dyDescent="0.25">
      <c r="AW399"/>
      <c r="AX399"/>
    </row>
    <row r="400" spans="49:50" x14ac:dyDescent="0.25">
      <c r="AW400"/>
      <c r="AX400"/>
    </row>
    <row r="401" spans="49:50" x14ac:dyDescent="0.25">
      <c r="AW401"/>
      <c r="AX401"/>
    </row>
    <row r="402" spans="49:50" x14ac:dyDescent="0.25">
      <c r="AW402"/>
      <c r="AX402"/>
    </row>
    <row r="403" spans="49:50" x14ac:dyDescent="0.25">
      <c r="AW403"/>
      <c r="AX403"/>
    </row>
    <row r="404" spans="49:50" x14ac:dyDescent="0.25">
      <c r="AW404"/>
      <c r="AX404"/>
    </row>
    <row r="405" spans="49:50" x14ac:dyDescent="0.25">
      <c r="AW405"/>
      <c r="AX405"/>
    </row>
    <row r="406" spans="49:50" x14ac:dyDescent="0.25">
      <c r="AW406"/>
      <c r="AX406"/>
    </row>
    <row r="407" spans="49:50" x14ac:dyDescent="0.25">
      <c r="AW407"/>
      <c r="AX407"/>
    </row>
    <row r="408" spans="49:50" x14ac:dyDescent="0.25">
      <c r="AW408"/>
      <c r="AX408"/>
    </row>
    <row r="409" spans="49:50" x14ac:dyDescent="0.25">
      <c r="AW409"/>
      <c r="AX409"/>
    </row>
    <row r="410" spans="49:50" x14ac:dyDescent="0.25">
      <c r="AW410"/>
      <c r="AX410"/>
    </row>
    <row r="411" spans="49:50" x14ac:dyDescent="0.25">
      <c r="AW411"/>
      <c r="AX411"/>
    </row>
    <row r="412" spans="49:50" x14ac:dyDescent="0.25">
      <c r="AW412"/>
      <c r="AX412"/>
    </row>
    <row r="413" spans="49:50" x14ac:dyDescent="0.25">
      <c r="AW413"/>
      <c r="AX413"/>
    </row>
    <row r="414" spans="49:50" x14ac:dyDescent="0.25">
      <c r="AW414"/>
      <c r="AX414"/>
    </row>
    <row r="415" spans="49:50" x14ac:dyDescent="0.25">
      <c r="AW415"/>
      <c r="AX415"/>
    </row>
    <row r="416" spans="49:50" x14ac:dyDescent="0.25">
      <c r="AW416"/>
      <c r="AX416"/>
    </row>
    <row r="417" spans="49:50" x14ac:dyDescent="0.25">
      <c r="AW417"/>
      <c r="AX417"/>
    </row>
    <row r="418" spans="49:50" x14ac:dyDescent="0.25">
      <c r="AW418"/>
      <c r="AX418"/>
    </row>
    <row r="419" spans="49:50" x14ac:dyDescent="0.25">
      <c r="AW419"/>
      <c r="AX419"/>
    </row>
    <row r="420" spans="49:50" x14ac:dyDescent="0.25">
      <c r="AW420"/>
      <c r="AX420"/>
    </row>
    <row r="421" spans="49:50" x14ac:dyDescent="0.25">
      <c r="AW421"/>
      <c r="AX421"/>
    </row>
    <row r="422" spans="49:50" x14ac:dyDescent="0.25">
      <c r="AW422"/>
      <c r="AX422"/>
    </row>
    <row r="423" spans="49:50" x14ac:dyDescent="0.25">
      <c r="AW423"/>
      <c r="AX423"/>
    </row>
    <row r="424" spans="49:50" x14ac:dyDescent="0.25">
      <c r="AW424"/>
      <c r="AX424"/>
    </row>
    <row r="425" spans="49:50" x14ac:dyDescent="0.25">
      <c r="AW425"/>
      <c r="AX425"/>
    </row>
    <row r="426" spans="49:50" x14ac:dyDescent="0.25">
      <c r="AW426"/>
      <c r="AX426"/>
    </row>
    <row r="427" spans="49:50" x14ac:dyDescent="0.25">
      <c r="AW427"/>
      <c r="AX427"/>
    </row>
    <row r="428" spans="49:50" x14ac:dyDescent="0.25">
      <c r="AW428"/>
      <c r="AX428"/>
    </row>
    <row r="429" spans="49:50" x14ac:dyDescent="0.25">
      <c r="AW429"/>
      <c r="AX429"/>
    </row>
    <row r="430" spans="49:50" x14ac:dyDescent="0.25">
      <c r="AW430"/>
      <c r="AX430"/>
    </row>
    <row r="431" spans="49:50" x14ac:dyDescent="0.25">
      <c r="AW431"/>
      <c r="AX431"/>
    </row>
    <row r="432" spans="49:50" x14ac:dyDescent="0.25">
      <c r="AW432"/>
      <c r="AX432"/>
    </row>
    <row r="433" spans="49:50" x14ac:dyDescent="0.25">
      <c r="AW433"/>
      <c r="AX433"/>
    </row>
    <row r="434" spans="49:50" x14ac:dyDescent="0.25">
      <c r="AW434"/>
      <c r="AX434"/>
    </row>
    <row r="435" spans="49:50" x14ac:dyDescent="0.25">
      <c r="AW435"/>
      <c r="AX435"/>
    </row>
    <row r="436" spans="49:50" x14ac:dyDescent="0.25">
      <c r="AW436"/>
      <c r="AX436"/>
    </row>
    <row r="437" spans="49:50" x14ac:dyDescent="0.25">
      <c r="AW437"/>
      <c r="AX437"/>
    </row>
    <row r="438" spans="49:50" x14ac:dyDescent="0.25">
      <c r="AW438"/>
      <c r="AX438"/>
    </row>
    <row r="439" spans="49:50" x14ac:dyDescent="0.25">
      <c r="AW439"/>
      <c r="AX439"/>
    </row>
    <row r="440" spans="49:50" x14ac:dyDescent="0.25">
      <c r="AW440"/>
      <c r="AX440"/>
    </row>
    <row r="441" spans="49:50" x14ac:dyDescent="0.25">
      <c r="AW441"/>
      <c r="AX441"/>
    </row>
    <row r="442" spans="49:50" x14ac:dyDescent="0.25">
      <c r="AW442"/>
      <c r="AX442"/>
    </row>
    <row r="443" spans="49:50" x14ac:dyDescent="0.25">
      <c r="AW443"/>
      <c r="AX443"/>
    </row>
    <row r="444" spans="49:50" x14ac:dyDescent="0.25">
      <c r="AW444"/>
      <c r="AX444"/>
    </row>
    <row r="445" spans="49:50" x14ac:dyDescent="0.25">
      <c r="AW445"/>
      <c r="AX445"/>
    </row>
    <row r="446" spans="49:50" x14ac:dyDescent="0.25">
      <c r="AW446"/>
      <c r="AX446"/>
    </row>
    <row r="447" spans="49:50" x14ac:dyDescent="0.25">
      <c r="AW447"/>
      <c r="AX447"/>
    </row>
    <row r="448" spans="49:50" x14ac:dyDescent="0.25">
      <c r="AW448"/>
      <c r="AX448"/>
    </row>
  </sheetData>
  <sortState ref="AZ2:AZ194">
    <sortCondition ref="AZ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S3_Property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2019-09-11T05:42:35Z</dcterms:created>
  <dcterms:modified xsi:type="dcterms:W3CDTF">2021-03-04T10:56:51Z</dcterms:modified>
</cp:coreProperties>
</file>