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rama\OneDrive\Desktop\New folder\Applied Micro\Applied Microbiology_corrections\NEW\NEW_OCT 2024\TABLES\"/>
    </mc:Choice>
  </mc:AlternateContent>
  <xr:revisionPtr revIDLastSave="0" documentId="8_{426421C1-1E5A-4838-BBC1-E193A0CCA7B1}" xr6:coauthVersionLast="47" xr6:coauthVersionMax="47" xr10:uidLastSave="{00000000-0000-0000-0000-000000000000}"/>
  <bookViews>
    <workbookView xWindow="-110" yWindow="-110" windowWidth="19420" windowHeight="10300" xr2:uid="{132FB000-6901-41BB-8010-A21CB3C720EC}"/>
  </bookViews>
  <sheets>
    <sheet name="Res determinants per country" sheetId="3" r:id="rId1"/>
    <sheet name="Res determinants per species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5" i="3" l="1" a="1"/>
  <c r="I35" i="3" s="1"/>
  <c r="F35" i="3" a="1"/>
  <c r="F35" i="3" s="1"/>
  <c r="E35" i="3" a="1"/>
  <c r="E35" i="3" s="1"/>
  <c r="D35" i="3" a="1"/>
  <c r="D35" i="3" s="1"/>
  <c r="C35" i="3" a="1"/>
  <c r="C35" i="3" s="1"/>
  <c r="C31" i="3"/>
  <c r="D31" i="3"/>
  <c r="E31" i="3"/>
  <c r="F31" i="3"/>
  <c r="G31" i="3"/>
  <c r="G35" i="3" s="1" a="1"/>
  <c r="G35" i="3" s="1"/>
  <c r="H31" i="3"/>
  <c r="H35" i="3" s="1" a="1"/>
  <c r="H35" i="3" s="1"/>
  <c r="I31" i="3"/>
  <c r="J31" i="3"/>
  <c r="J35" i="3" s="1" a="1"/>
  <c r="J35" i="3" s="1"/>
  <c r="I10" i="4"/>
  <c r="G10" i="4"/>
  <c r="D10" i="4"/>
  <c r="C10" i="4"/>
  <c r="B10" i="4"/>
  <c r="I9" i="4"/>
  <c r="G9" i="4"/>
  <c r="F9" i="4"/>
  <c r="E9" i="4"/>
  <c r="D9" i="4"/>
  <c r="C9" i="4"/>
  <c r="B9" i="4"/>
  <c r="J3" i="4"/>
  <c r="J2" i="4"/>
  <c r="B4" i="4"/>
  <c r="C4" i="4"/>
  <c r="D4" i="4"/>
  <c r="E4" i="4"/>
  <c r="F4" i="4"/>
  <c r="G4" i="4"/>
  <c r="H4" i="4"/>
  <c r="I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<sst xmlns="http://schemas.openxmlformats.org/spreadsheetml/2006/main" count="94" uniqueCount="51">
  <si>
    <t>tetM</t>
  </si>
  <si>
    <t>A2058G/C/T</t>
  </si>
  <si>
    <t>A2059G/C/T</t>
  </si>
  <si>
    <t>L22/L4</t>
  </si>
  <si>
    <t>USA</t>
  </si>
  <si>
    <t xml:space="preserve">Germany </t>
  </si>
  <si>
    <t>China</t>
  </si>
  <si>
    <t>Japan</t>
  </si>
  <si>
    <t>ParC/E</t>
  </si>
  <si>
    <t>A2062G/C/T</t>
  </si>
  <si>
    <t>Not specified</t>
  </si>
  <si>
    <t>GyrA/B</t>
  </si>
  <si>
    <t>UK</t>
  </si>
  <si>
    <t>ParC</t>
  </si>
  <si>
    <t>gyrA</t>
  </si>
  <si>
    <t>A2062/(3)G/C/T</t>
  </si>
  <si>
    <t>A2029</t>
  </si>
  <si>
    <t>Australia</t>
  </si>
  <si>
    <t>Belgium</t>
  </si>
  <si>
    <t>Bulgaria</t>
  </si>
  <si>
    <t>Canada</t>
  </si>
  <si>
    <t>Denmark</t>
  </si>
  <si>
    <t>Estonia</t>
  </si>
  <si>
    <t>France</t>
  </si>
  <si>
    <t xml:space="preserve">Greenland </t>
  </si>
  <si>
    <t>Guinea</t>
  </si>
  <si>
    <t>Iceland</t>
  </si>
  <si>
    <t>Iran</t>
  </si>
  <si>
    <t>Italy</t>
  </si>
  <si>
    <t>Malta</t>
  </si>
  <si>
    <t>Netherlands</t>
  </si>
  <si>
    <t>New Zealand</t>
  </si>
  <si>
    <t>Peru</t>
  </si>
  <si>
    <t>Norway</t>
  </si>
  <si>
    <t>Russia</t>
  </si>
  <si>
    <t>Singapore</t>
  </si>
  <si>
    <t>Sweden</t>
  </si>
  <si>
    <t>South Africa</t>
  </si>
  <si>
    <t>Spain</t>
  </si>
  <si>
    <t>Switzerland</t>
  </si>
  <si>
    <t>Tunisia</t>
  </si>
  <si>
    <t>M. genitalium</t>
  </si>
  <si>
    <t>M. hominis</t>
  </si>
  <si>
    <t>AUS</t>
  </si>
  <si>
    <t>FRA</t>
  </si>
  <si>
    <t>CHINA</t>
  </si>
  <si>
    <t>ParC/E (%)</t>
  </si>
  <si>
    <t>GyrA/B (%)</t>
  </si>
  <si>
    <t>tetM (%)</t>
  </si>
  <si>
    <t>L22/L4 (%)</t>
  </si>
  <si>
    <t>Not specified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</si>
</sst>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 Narrow"/>
      <family val="2"/>
    </font>
    <font>
      <b/>
      <i/>
      <sz val="11"/>
      <name val="Arial Narrow"/>
      <family val="2"/>
    </font>
    <font>
      <sz val="11"/>
      <name val="Arial Narrow"/>
      <family val="2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/>
    <xf numFmtId="0" fontId="5" fillId="0" borderId="0" xfId="0" applyFont="1"/>
    <xf numFmtId="0" fontId="6" fillId="0" borderId="0" xfId="0" applyFont="1"/>
    <xf numFmtId="0" fontId="0" fillId="2" borderId="0" xfId="0" applyFill="1"/>
    <xf numFmtId="1" fontId="0" fillId="0" borderId="0" xfId="0" applyNumberFormat="1"/>
    <xf numFmtId="0" fontId="4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9470E-FF7B-411C-AA63-1AD6FA6954C1}">
  <dimension ref="A1:J63"/>
  <sheetViews>
    <sheetView tabSelected="1" topLeftCell="A7" workbookViewId="0">
      <selection activeCell="L31" sqref="L31"/>
    </sheetView>
  </sheetViews>
  <sheetFormatPr defaultRowHeight="14.5" x14ac:dyDescent="0.35"/>
  <sheetData>
    <row r="1" spans="1:10" x14ac:dyDescent="0.35">
      <c r="C1" s="1" t="s">
        <v>13</v>
      </c>
      <c r="D1" s="1" t="s">
        <v>14</v>
      </c>
      <c r="E1" s="2" t="s">
        <v>0</v>
      </c>
      <c r="F1" s="1" t="s">
        <v>1</v>
      </c>
      <c r="G1" s="1" t="s">
        <v>2</v>
      </c>
      <c r="H1" s="1" t="s">
        <v>15</v>
      </c>
      <c r="I1" s="1" t="s">
        <v>16</v>
      </c>
      <c r="J1" s="1" t="s">
        <v>10</v>
      </c>
    </row>
    <row r="2" spans="1:10" x14ac:dyDescent="0.35">
      <c r="A2" s="1" t="s">
        <v>17</v>
      </c>
      <c r="C2">
        <v>654</v>
      </c>
      <c r="D2" s="3">
        <v>87</v>
      </c>
      <c r="E2">
        <v>12</v>
      </c>
      <c r="F2">
        <v>84</v>
      </c>
      <c r="G2">
        <v>78</v>
      </c>
      <c r="H2">
        <v>0</v>
      </c>
      <c r="I2">
        <v>0</v>
      </c>
      <c r="J2">
        <v>447</v>
      </c>
    </row>
    <row r="3" spans="1:10" x14ac:dyDescent="0.35">
      <c r="A3" s="1" t="s">
        <v>18</v>
      </c>
      <c r="C3">
        <v>0</v>
      </c>
      <c r="D3">
        <v>0</v>
      </c>
      <c r="E3">
        <v>0</v>
      </c>
      <c r="F3">
        <v>21</v>
      </c>
      <c r="G3">
        <v>11</v>
      </c>
      <c r="H3">
        <v>0</v>
      </c>
      <c r="I3">
        <v>0</v>
      </c>
      <c r="J3">
        <v>0</v>
      </c>
    </row>
    <row r="4" spans="1:10" x14ac:dyDescent="0.35">
      <c r="A4" s="1" t="s">
        <v>19</v>
      </c>
      <c r="C4">
        <v>7</v>
      </c>
      <c r="D4">
        <v>0</v>
      </c>
      <c r="E4">
        <v>0</v>
      </c>
      <c r="F4">
        <v>10</v>
      </c>
      <c r="G4">
        <v>0</v>
      </c>
      <c r="H4">
        <v>0</v>
      </c>
      <c r="I4">
        <v>0</v>
      </c>
      <c r="J4">
        <v>0</v>
      </c>
    </row>
    <row r="5" spans="1:10" x14ac:dyDescent="0.35">
      <c r="A5" s="1" t="s">
        <v>20</v>
      </c>
      <c r="B5" s="4"/>
      <c r="C5">
        <v>10</v>
      </c>
      <c r="D5">
        <v>0</v>
      </c>
      <c r="E5">
        <v>0</v>
      </c>
      <c r="F5">
        <v>77</v>
      </c>
      <c r="G5">
        <v>39</v>
      </c>
      <c r="H5">
        <v>0</v>
      </c>
      <c r="I5">
        <v>0</v>
      </c>
      <c r="J5">
        <v>0</v>
      </c>
    </row>
    <row r="6" spans="1:10" x14ac:dyDescent="0.35">
      <c r="A6" s="1" t="s">
        <v>6</v>
      </c>
      <c r="C6">
        <v>577</v>
      </c>
      <c r="D6">
        <v>90</v>
      </c>
      <c r="E6">
        <v>27</v>
      </c>
      <c r="F6">
        <v>143</v>
      </c>
      <c r="G6">
        <v>374</v>
      </c>
      <c r="H6">
        <v>46</v>
      </c>
      <c r="I6">
        <v>0</v>
      </c>
      <c r="J6">
        <v>1087</v>
      </c>
    </row>
    <row r="7" spans="1:10" x14ac:dyDescent="0.35">
      <c r="A7" s="1" t="s">
        <v>21</v>
      </c>
      <c r="C7">
        <v>20</v>
      </c>
      <c r="D7">
        <v>0</v>
      </c>
      <c r="E7">
        <v>0</v>
      </c>
      <c r="F7">
        <v>81</v>
      </c>
      <c r="G7">
        <v>66</v>
      </c>
      <c r="H7">
        <v>0</v>
      </c>
      <c r="I7">
        <v>0</v>
      </c>
      <c r="J7">
        <v>0</v>
      </c>
    </row>
    <row r="8" spans="1:10" x14ac:dyDescent="0.35">
      <c r="A8" s="1" t="s">
        <v>22</v>
      </c>
      <c r="C8">
        <v>6</v>
      </c>
      <c r="D8">
        <v>0</v>
      </c>
      <c r="E8">
        <v>0</v>
      </c>
      <c r="F8">
        <v>3</v>
      </c>
      <c r="G8">
        <v>7</v>
      </c>
      <c r="H8">
        <v>1</v>
      </c>
      <c r="I8">
        <v>0</v>
      </c>
      <c r="J8">
        <v>1</v>
      </c>
    </row>
    <row r="9" spans="1:10" x14ac:dyDescent="0.35">
      <c r="A9" s="1" t="s">
        <v>23</v>
      </c>
      <c r="C9">
        <v>133</v>
      </c>
      <c r="D9">
        <v>5</v>
      </c>
      <c r="E9">
        <v>0</v>
      </c>
      <c r="F9">
        <v>159</v>
      </c>
      <c r="G9">
        <v>201</v>
      </c>
      <c r="H9">
        <v>6</v>
      </c>
      <c r="I9">
        <v>0</v>
      </c>
      <c r="J9">
        <v>271</v>
      </c>
    </row>
    <row r="10" spans="1:10" x14ac:dyDescent="0.35">
      <c r="A10" s="1" t="s">
        <v>5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11</v>
      </c>
    </row>
    <row r="11" spans="1:10" x14ac:dyDescent="0.35">
      <c r="A11" s="1" t="s">
        <v>24</v>
      </c>
      <c r="C11">
        <v>0</v>
      </c>
      <c r="D11">
        <v>0</v>
      </c>
      <c r="E11">
        <v>0</v>
      </c>
      <c r="F11">
        <v>17</v>
      </c>
      <c r="G11">
        <v>9</v>
      </c>
      <c r="H11">
        <v>0</v>
      </c>
      <c r="I11">
        <v>0</v>
      </c>
      <c r="J11">
        <v>0</v>
      </c>
    </row>
    <row r="12" spans="1:10" x14ac:dyDescent="0.35">
      <c r="A12" s="1" t="s">
        <v>25</v>
      </c>
      <c r="C12">
        <v>54</v>
      </c>
      <c r="D12">
        <v>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</row>
    <row r="13" spans="1:10" x14ac:dyDescent="0.35">
      <c r="A13" s="1" t="s">
        <v>26</v>
      </c>
      <c r="C13">
        <v>0</v>
      </c>
      <c r="D13">
        <v>0</v>
      </c>
      <c r="E13">
        <v>0</v>
      </c>
      <c r="F13">
        <v>13</v>
      </c>
      <c r="G13">
        <v>32</v>
      </c>
      <c r="H13">
        <v>0</v>
      </c>
      <c r="I13">
        <v>0</v>
      </c>
      <c r="J13">
        <v>0</v>
      </c>
    </row>
    <row r="14" spans="1:10" x14ac:dyDescent="0.35">
      <c r="A14" s="1" t="s">
        <v>27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19</v>
      </c>
    </row>
    <row r="15" spans="1:10" x14ac:dyDescent="0.35">
      <c r="A15" s="1" t="s">
        <v>28</v>
      </c>
      <c r="C15">
        <v>9</v>
      </c>
      <c r="D15">
        <v>0</v>
      </c>
      <c r="E15">
        <v>0</v>
      </c>
      <c r="F15">
        <v>12</v>
      </c>
      <c r="G15">
        <v>21</v>
      </c>
      <c r="H15">
        <v>0</v>
      </c>
      <c r="I15">
        <v>0</v>
      </c>
      <c r="J15">
        <v>189</v>
      </c>
    </row>
    <row r="16" spans="1:10" x14ac:dyDescent="0.35">
      <c r="A16" s="1" t="s">
        <v>7</v>
      </c>
      <c r="C16">
        <v>14</v>
      </c>
      <c r="D16">
        <v>6</v>
      </c>
      <c r="E16">
        <v>0</v>
      </c>
      <c r="F16">
        <v>8</v>
      </c>
      <c r="G16">
        <v>4</v>
      </c>
      <c r="H16">
        <v>0</v>
      </c>
      <c r="I16">
        <v>0</v>
      </c>
      <c r="J16">
        <v>0</v>
      </c>
    </row>
    <row r="17" spans="1:10" x14ac:dyDescent="0.35">
      <c r="A17" s="1" t="s">
        <v>29</v>
      </c>
      <c r="C17">
        <v>6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168</v>
      </c>
    </row>
    <row r="18" spans="1:10" x14ac:dyDescent="0.35">
      <c r="A18" s="1" t="s">
        <v>30</v>
      </c>
      <c r="C18">
        <v>74</v>
      </c>
      <c r="D18">
        <v>1</v>
      </c>
      <c r="E18">
        <v>0</v>
      </c>
      <c r="F18">
        <v>147</v>
      </c>
      <c r="G18">
        <v>108</v>
      </c>
      <c r="H18">
        <v>0</v>
      </c>
      <c r="I18">
        <v>0</v>
      </c>
      <c r="J18">
        <v>459</v>
      </c>
    </row>
    <row r="19" spans="1:10" x14ac:dyDescent="0.35">
      <c r="A19" s="1" t="s">
        <v>31</v>
      </c>
      <c r="C19">
        <v>0</v>
      </c>
      <c r="D19">
        <v>0</v>
      </c>
      <c r="E19">
        <v>0</v>
      </c>
      <c r="F19">
        <v>38</v>
      </c>
      <c r="G19">
        <v>78</v>
      </c>
      <c r="H19">
        <v>0</v>
      </c>
      <c r="I19">
        <v>0</v>
      </c>
      <c r="J19">
        <v>0</v>
      </c>
    </row>
    <row r="20" spans="1:10" x14ac:dyDescent="0.35">
      <c r="A20" s="1" t="s">
        <v>32</v>
      </c>
      <c r="C20">
        <v>29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163</v>
      </c>
    </row>
    <row r="21" spans="1:10" x14ac:dyDescent="0.35">
      <c r="A21" s="1" t="s">
        <v>33</v>
      </c>
      <c r="C21">
        <v>0</v>
      </c>
      <c r="D21">
        <v>0</v>
      </c>
      <c r="E21">
        <v>0</v>
      </c>
      <c r="F21">
        <v>29</v>
      </c>
      <c r="G21">
        <v>67</v>
      </c>
      <c r="H21">
        <v>0</v>
      </c>
      <c r="I21">
        <v>0</v>
      </c>
      <c r="J21">
        <v>0</v>
      </c>
    </row>
    <row r="22" spans="1:10" x14ac:dyDescent="0.35">
      <c r="A22" s="1" t="s">
        <v>34</v>
      </c>
      <c r="C22">
        <v>922</v>
      </c>
      <c r="D22">
        <v>0</v>
      </c>
      <c r="E22">
        <v>0</v>
      </c>
      <c r="F22">
        <v>60</v>
      </c>
      <c r="G22">
        <v>71</v>
      </c>
      <c r="H22">
        <v>2</v>
      </c>
      <c r="I22">
        <v>0</v>
      </c>
      <c r="J22">
        <v>20</v>
      </c>
    </row>
    <row r="23" spans="1:10" x14ac:dyDescent="0.35">
      <c r="A23" s="1" t="s">
        <v>35</v>
      </c>
      <c r="C23">
        <v>12</v>
      </c>
      <c r="D23">
        <v>0</v>
      </c>
      <c r="E23">
        <v>0</v>
      </c>
      <c r="F23">
        <v>5</v>
      </c>
      <c r="G23">
        <v>2</v>
      </c>
      <c r="H23">
        <v>0</v>
      </c>
      <c r="I23">
        <v>0</v>
      </c>
      <c r="J23">
        <v>0</v>
      </c>
    </row>
    <row r="24" spans="1:10" x14ac:dyDescent="0.35">
      <c r="A24" s="1" t="s">
        <v>36</v>
      </c>
      <c r="C24">
        <v>17</v>
      </c>
      <c r="D24">
        <v>0</v>
      </c>
      <c r="E24">
        <v>31</v>
      </c>
      <c r="F24">
        <v>204</v>
      </c>
      <c r="G24">
        <v>92</v>
      </c>
      <c r="H24">
        <v>9</v>
      </c>
      <c r="I24">
        <v>0</v>
      </c>
      <c r="J24">
        <v>2062</v>
      </c>
    </row>
    <row r="25" spans="1:10" x14ac:dyDescent="0.35">
      <c r="A25" s="1" t="s">
        <v>37</v>
      </c>
      <c r="C25">
        <v>54</v>
      </c>
      <c r="D25">
        <v>9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</row>
    <row r="26" spans="1:10" x14ac:dyDescent="0.35">
      <c r="A26" s="1" t="s">
        <v>38</v>
      </c>
      <c r="C26">
        <v>928</v>
      </c>
      <c r="D26">
        <v>97</v>
      </c>
      <c r="E26">
        <v>0</v>
      </c>
      <c r="F26">
        <v>228</v>
      </c>
      <c r="G26">
        <v>208</v>
      </c>
      <c r="H26">
        <v>0</v>
      </c>
      <c r="I26">
        <v>0</v>
      </c>
      <c r="J26">
        <v>4</v>
      </c>
    </row>
    <row r="27" spans="1:10" x14ac:dyDescent="0.35">
      <c r="A27" s="1" t="s">
        <v>39</v>
      </c>
      <c r="C27">
        <v>1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</row>
    <row r="28" spans="1:10" x14ac:dyDescent="0.35">
      <c r="A28" s="1" t="s">
        <v>40</v>
      </c>
      <c r="C28">
        <v>25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</row>
    <row r="29" spans="1:10" x14ac:dyDescent="0.35">
      <c r="A29" s="1" t="s">
        <v>12</v>
      </c>
      <c r="C29">
        <v>3</v>
      </c>
      <c r="D29">
        <v>0</v>
      </c>
      <c r="E29">
        <v>0</v>
      </c>
      <c r="F29">
        <v>12</v>
      </c>
      <c r="G29">
        <v>5</v>
      </c>
      <c r="H29">
        <v>1</v>
      </c>
      <c r="I29">
        <v>0</v>
      </c>
      <c r="J29">
        <v>0</v>
      </c>
    </row>
    <row r="30" spans="1:10" x14ac:dyDescent="0.35">
      <c r="A30" s="1" t="s">
        <v>4</v>
      </c>
      <c r="C30">
        <v>89</v>
      </c>
      <c r="D30" s="3">
        <v>24</v>
      </c>
      <c r="E30">
        <v>12</v>
      </c>
      <c r="F30">
        <v>84</v>
      </c>
      <c r="G30">
        <v>78</v>
      </c>
      <c r="H30">
        <v>0</v>
      </c>
      <c r="I30">
        <v>1</v>
      </c>
      <c r="J30">
        <v>382</v>
      </c>
    </row>
    <row r="31" spans="1:10" x14ac:dyDescent="0.35">
      <c r="A31" s="1"/>
      <c r="C31" s="7">
        <f>SUM(C2:C30)</f>
        <v>3644</v>
      </c>
      <c r="D31" s="9">
        <f>SUM(D2:D30)</f>
        <v>323</v>
      </c>
      <c r="E31" s="7">
        <f>SUM(E2:E30)</f>
        <v>82</v>
      </c>
      <c r="F31" s="7">
        <f>SUM(F2:F30)</f>
        <v>1435</v>
      </c>
      <c r="G31" s="7">
        <f>SUM(G2:G30)</f>
        <v>1551</v>
      </c>
      <c r="H31" s="7">
        <f>SUM(H2:H30)</f>
        <v>65</v>
      </c>
      <c r="I31" s="7">
        <f>SUM(I2:I30)</f>
        <v>1</v>
      </c>
      <c r="J31" s="7">
        <f>SUM(J2:J30)</f>
        <v>5283</v>
      </c>
    </row>
    <row r="32" spans="1:10" x14ac:dyDescent="0.35">
      <c r="A32" s="1"/>
      <c r="D32" s="3"/>
    </row>
    <row r="33" spans="1:10" x14ac:dyDescent="0.35">
      <c r="A33" s="1"/>
      <c r="D33" s="3"/>
    </row>
    <row r="34" spans="1:10" x14ac:dyDescent="0.35">
      <c r="C34" s="1" t="s">
        <v>13</v>
      </c>
      <c r="D34" s="1" t="s">
        <v>14</v>
      </c>
      <c r="E34" s="2" t="s">
        <v>0</v>
      </c>
      <c r="F34" s="1" t="s">
        <v>1</v>
      </c>
      <c r="G34" s="1" t="s">
        <v>2</v>
      </c>
      <c r="H34" s="1" t="s">
        <v>15</v>
      </c>
      <c r="I34" s="1" t="s">
        <v>16</v>
      </c>
      <c r="J34" s="1" t="s">
        <v>10</v>
      </c>
    </row>
    <row r="35" spans="1:10" x14ac:dyDescent="0.35">
      <c r="A35" s="1" t="s">
        <v>43</v>
      </c>
      <c r="C35" s="8" cm="1">
        <f t="array" ref="C35:C63">C2:C30/C31*100</f>
        <v>17.947310647639956</v>
      </c>
      <c r="D35" s="8" cm="1">
        <f t="array" ref="D35:D63">D2:D30/D31*100</f>
        <v>26.934984520123841</v>
      </c>
      <c r="E35" s="8" cm="1">
        <f t="array" ref="E35:E63">E2:E30/E31*100</f>
        <v>14.634146341463413</v>
      </c>
      <c r="F35" s="8" cm="1">
        <f t="array" ref="F35:F63">F2:F30/F31*100</f>
        <v>5.8536585365853666</v>
      </c>
      <c r="G35" s="8" cm="1">
        <f t="array" ref="G35:G63">G2:G30/G31*100</f>
        <v>5.029013539651837</v>
      </c>
      <c r="H35" s="8" cm="1">
        <f t="array" ref="H35:H63">H2:H30/H31*100</f>
        <v>0</v>
      </c>
      <c r="I35" s="8" cm="1">
        <f t="array" ref="I35:I63">I2:I30/1*100</f>
        <v>0</v>
      </c>
      <c r="J35" s="8" cm="1">
        <f t="array" ref="J35:J63">J2:J30/J31*100</f>
        <v>8.4611016467915956</v>
      </c>
    </row>
    <row r="36" spans="1:10" x14ac:dyDescent="0.35">
      <c r="A36" s="1" t="s">
        <v>4</v>
      </c>
      <c r="C36" s="8">
        <v>0</v>
      </c>
      <c r="D36" s="8">
        <v>0</v>
      </c>
      <c r="E36" s="8">
        <v>0</v>
      </c>
      <c r="F36" s="8">
        <v>1.4634146341463417</v>
      </c>
      <c r="G36" s="8">
        <v>0.70921985815602839</v>
      </c>
      <c r="H36" s="8">
        <v>0</v>
      </c>
      <c r="I36" s="8">
        <v>0</v>
      </c>
      <c r="J36" s="8">
        <v>0</v>
      </c>
    </row>
    <row r="37" spans="1:10" x14ac:dyDescent="0.35">
      <c r="A37" s="1" t="s">
        <v>44</v>
      </c>
      <c r="C37" s="8">
        <v>0.19209659714599342</v>
      </c>
      <c r="D37" s="8">
        <v>0</v>
      </c>
      <c r="E37" s="8">
        <v>0</v>
      </c>
      <c r="F37" s="8">
        <v>0.69686411149825789</v>
      </c>
      <c r="G37" s="8">
        <v>0</v>
      </c>
      <c r="H37" s="8">
        <v>0</v>
      </c>
      <c r="I37" s="8">
        <v>0</v>
      </c>
      <c r="J37" s="8">
        <v>0</v>
      </c>
    </row>
    <row r="38" spans="1:10" x14ac:dyDescent="0.35">
      <c r="A38" s="1" t="s">
        <v>30</v>
      </c>
      <c r="C38" s="8">
        <v>0.27442371020856204</v>
      </c>
      <c r="D38" s="8">
        <v>0</v>
      </c>
      <c r="E38" s="8">
        <v>0</v>
      </c>
      <c r="F38" s="8">
        <v>5.3658536585365857</v>
      </c>
      <c r="G38" s="8">
        <v>2.5145067698259185</v>
      </c>
      <c r="H38" s="8">
        <v>0</v>
      </c>
      <c r="I38" s="8">
        <v>0</v>
      </c>
      <c r="J38" s="8">
        <v>0</v>
      </c>
    </row>
    <row r="39" spans="1:10" x14ac:dyDescent="0.35">
      <c r="A39" s="1" t="s">
        <v>5</v>
      </c>
      <c r="C39" s="8">
        <v>15.834248079034028</v>
      </c>
      <c r="D39" s="8">
        <v>27.86377708978328</v>
      </c>
      <c r="E39" s="8">
        <v>32.926829268292686</v>
      </c>
      <c r="F39" s="8">
        <v>9.9651567944250861</v>
      </c>
      <c r="G39" s="8">
        <v>24.113475177304963</v>
      </c>
      <c r="H39" s="8">
        <v>70.769230769230774</v>
      </c>
      <c r="I39" s="8">
        <v>0</v>
      </c>
      <c r="J39" s="8">
        <v>20.575430626537951</v>
      </c>
    </row>
    <row r="40" spans="1:10" x14ac:dyDescent="0.35">
      <c r="A40" s="1" t="s">
        <v>45</v>
      </c>
      <c r="C40" s="8">
        <v>0.54884742041712409</v>
      </c>
      <c r="D40" s="8">
        <v>0</v>
      </c>
      <c r="E40" s="8">
        <v>0</v>
      </c>
      <c r="F40" s="8">
        <v>5.6445993031358892</v>
      </c>
      <c r="G40" s="8">
        <v>4.2553191489361701</v>
      </c>
      <c r="H40" s="8">
        <v>0</v>
      </c>
      <c r="I40" s="8">
        <v>0</v>
      </c>
      <c r="J40" s="8">
        <v>0</v>
      </c>
    </row>
    <row r="41" spans="1:10" x14ac:dyDescent="0.35">
      <c r="A41" s="1" t="s">
        <v>21</v>
      </c>
      <c r="C41" s="8">
        <v>0.16465422612513719</v>
      </c>
      <c r="D41" s="8">
        <v>0</v>
      </c>
      <c r="E41" s="8">
        <v>0</v>
      </c>
      <c r="F41" s="8">
        <v>0.20905923344947736</v>
      </c>
      <c r="G41" s="8">
        <v>0.4513217279174726</v>
      </c>
      <c r="H41" s="8">
        <v>1.5384615384615385</v>
      </c>
      <c r="I41" s="8">
        <v>0</v>
      </c>
      <c r="J41" s="8">
        <v>1.8928639030853681E-2</v>
      </c>
    </row>
    <row r="42" spans="1:10" x14ac:dyDescent="0.35">
      <c r="A42" s="1" t="s">
        <v>7</v>
      </c>
      <c r="C42" s="8">
        <v>3.6498353457738748</v>
      </c>
      <c r="D42" s="8">
        <v>1.5479876160990713</v>
      </c>
      <c r="E42" s="8">
        <v>0</v>
      </c>
      <c r="F42" s="8">
        <v>11.0801393728223</v>
      </c>
      <c r="G42" s="8">
        <v>12.959381044487428</v>
      </c>
      <c r="H42" s="8">
        <v>9.2307692307692317</v>
      </c>
      <c r="I42" s="8">
        <v>0</v>
      </c>
      <c r="J42" s="8">
        <v>5.1296611773613474</v>
      </c>
    </row>
    <row r="43" spans="1:10" x14ac:dyDescent="0.35">
      <c r="A43" s="1" t="s">
        <v>33</v>
      </c>
      <c r="C43" s="8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0.20821502933939051</v>
      </c>
    </row>
    <row r="44" spans="1:10" x14ac:dyDescent="0.35">
      <c r="A44" s="1" t="s">
        <v>34</v>
      </c>
      <c r="C44" s="8">
        <v>0</v>
      </c>
      <c r="D44" s="8">
        <v>0</v>
      </c>
      <c r="E44" s="8">
        <v>0</v>
      </c>
      <c r="F44" s="8">
        <v>1.1846689895470384</v>
      </c>
      <c r="G44" s="8">
        <v>0.58027079303675055</v>
      </c>
      <c r="H44" s="8">
        <v>0</v>
      </c>
      <c r="I44" s="8">
        <v>0</v>
      </c>
      <c r="J44" s="8">
        <v>0</v>
      </c>
    </row>
    <row r="45" spans="1:10" x14ac:dyDescent="0.35">
      <c r="A45" s="1" t="s">
        <v>12</v>
      </c>
      <c r="C45" s="8">
        <v>1.4818880351262349</v>
      </c>
      <c r="D45" s="8">
        <v>1.2383900928792571</v>
      </c>
      <c r="E45" s="8">
        <v>0</v>
      </c>
      <c r="F45" s="8">
        <v>0</v>
      </c>
      <c r="G45" s="8">
        <v>0</v>
      </c>
      <c r="H45" s="8">
        <v>0</v>
      </c>
      <c r="I45" s="8">
        <v>0</v>
      </c>
      <c r="J45" s="8">
        <v>0</v>
      </c>
    </row>
    <row r="46" spans="1:10" x14ac:dyDescent="0.35">
      <c r="A46" s="1" t="s">
        <v>38</v>
      </c>
      <c r="C46" s="8">
        <v>0</v>
      </c>
      <c r="D46" s="8">
        <v>0</v>
      </c>
      <c r="E46" s="8">
        <v>0</v>
      </c>
      <c r="F46" s="8">
        <v>0.9059233449477353</v>
      </c>
      <c r="G46" s="8">
        <v>2.0631850419084463</v>
      </c>
      <c r="H46" s="8">
        <v>0</v>
      </c>
      <c r="I46" s="8">
        <v>0</v>
      </c>
      <c r="J46" s="8">
        <v>0</v>
      </c>
    </row>
    <row r="47" spans="1:10" x14ac:dyDescent="0.35">
      <c r="A47" s="1" t="s">
        <v>36</v>
      </c>
      <c r="C47" s="8">
        <v>0</v>
      </c>
      <c r="D47" s="8">
        <v>0</v>
      </c>
      <c r="E47" s="8">
        <v>0</v>
      </c>
      <c r="F47" s="8">
        <v>0</v>
      </c>
      <c r="G47" s="8">
        <v>0</v>
      </c>
      <c r="H47" s="8">
        <v>0</v>
      </c>
      <c r="I47" s="8">
        <v>0</v>
      </c>
      <c r="J47" s="8">
        <v>0.35964414158621993</v>
      </c>
    </row>
    <row r="48" spans="1:10" x14ac:dyDescent="0.35">
      <c r="A48" s="1" t="s">
        <v>24</v>
      </c>
      <c r="C48" s="8">
        <v>0.24698133918770582</v>
      </c>
      <c r="D48" s="8">
        <v>0</v>
      </c>
      <c r="E48" s="8">
        <v>0</v>
      </c>
      <c r="F48" s="8">
        <v>0.83623693379790942</v>
      </c>
      <c r="G48" s="8">
        <v>1.3539651837524178</v>
      </c>
      <c r="H48" s="8">
        <v>0</v>
      </c>
      <c r="I48" s="8">
        <v>0</v>
      </c>
      <c r="J48" s="8">
        <v>3.5775127768313459</v>
      </c>
    </row>
    <row r="49" spans="1:10" x14ac:dyDescent="0.35">
      <c r="A49" s="1" t="s">
        <v>35</v>
      </c>
      <c r="C49" s="8">
        <v>0.38419319429198684</v>
      </c>
      <c r="D49" s="8">
        <v>1.8575851393188854</v>
      </c>
      <c r="E49" s="8">
        <v>0</v>
      </c>
      <c r="F49" s="8">
        <v>0.55749128919860624</v>
      </c>
      <c r="G49" s="8">
        <v>0.25789813023855579</v>
      </c>
      <c r="H49" s="8">
        <v>0</v>
      </c>
      <c r="I49" s="8">
        <v>0</v>
      </c>
      <c r="J49" s="8">
        <v>0</v>
      </c>
    </row>
    <row r="50" spans="1:10" x14ac:dyDescent="0.35">
      <c r="A50" s="1" t="s">
        <v>40</v>
      </c>
      <c r="C50" s="8">
        <v>0.16465422612513719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3.1800113571834183</v>
      </c>
    </row>
    <row r="51" spans="1:10" x14ac:dyDescent="0.35">
      <c r="A51" s="1" t="s">
        <v>26</v>
      </c>
      <c r="C51" s="8">
        <v>2.030735455543359</v>
      </c>
      <c r="D51" s="8">
        <v>0.30959752321981426</v>
      </c>
      <c r="E51" s="8">
        <v>0</v>
      </c>
      <c r="F51" s="8">
        <v>10.24390243902439</v>
      </c>
      <c r="G51" s="8">
        <v>6.9632495164410058</v>
      </c>
      <c r="H51" s="8">
        <v>0</v>
      </c>
      <c r="I51" s="8">
        <v>0</v>
      </c>
      <c r="J51" s="8">
        <v>8.68824531516184</v>
      </c>
    </row>
    <row r="52" spans="1:10" x14ac:dyDescent="0.35">
      <c r="A52" s="1" t="s">
        <v>37</v>
      </c>
      <c r="C52" s="8">
        <v>0</v>
      </c>
      <c r="D52" s="8">
        <v>0</v>
      </c>
      <c r="E52" s="8">
        <v>0</v>
      </c>
      <c r="F52" s="8">
        <v>2.6480836236933798</v>
      </c>
      <c r="G52" s="8">
        <v>5.029013539651837</v>
      </c>
      <c r="H52" s="8">
        <v>0</v>
      </c>
      <c r="I52" s="8">
        <v>0</v>
      </c>
      <c r="J52" s="8">
        <v>0</v>
      </c>
    </row>
    <row r="53" spans="1:10" x14ac:dyDescent="0.35">
      <c r="A53" s="1" t="s">
        <v>18</v>
      </c>
      <c r="C53" s="8">
        <v>0.79582875960482991</v>
      </c>
      <c r="D53" s="8">
        <v>0</v>
      </c>
      <c r="E53" s="8">
        <v>0</v>
      </c>
      <c r="F53" s="8">
        <v>0</v>
      </c>
      <c r="G53" s="8">
        <v>0</v>
      </c>
      <c r="H53" s="8">
        <v>0</v>
      </c>
      <c r="I53" s="8">
        <v>0</v>
      </c>
      <c r="J53" s="8">
        <v>3.08536816202915</v>
      </c>
    </row>
    <row r="54" spans="1:10" x14ac:dyDescent="0.35">
      <c r="A54" s="1" t="s">
        <v>19</v>
      </c>
      <c r="C54" s="8">
        <v>0</v>
      </c>
      <c r="D54" s="8">
        <v>0</v>
      </c>
      <c r="E54" s="8">
        <v>0</v>
      </c>
      <c r="F54" s="8">
        <v>2.0209059233449476</v>
      </c>
      <c r="G54" s="8">
        <v>4.3197936814958098</v>
      </c>
      <c r="H54" s="8">
        <v>0</v>
      </c>
      <c r="I54" s="8">
        <v>0</v>
      </c>
      <c r="J54" s="8">
        <v>0</v>
      </c>
    </row>
    <row r="55" spans="1:10" x14ac:dyDescent="0.35">
      <c r="A55" s="1" t="s">
        <v>22</v>
      </c>
      <c r="C55" s="8">
        <v>25.30186608122942</v>
      </c>
      <c r="D55" s="8">
        <v>0</v>
      </c>
      <c r="E55" s="8">
        <v>0</v>
      </c>
      <c r="F55" s="8">
        <v>4.1811846689895473</v>
      </c>
      <c r="G55" s="8">
        <v>4.5776918117343648</v>
      </c>
      <c r="H55" s="8">
        <v>3.0769230769230771</v>
      </c>
      <c r="I55" s="8">
        <v>0</v>
      </c>
      <c r="J55" s="8">
        <v>0.37857278061707367</v>
      </c>
    </row>
    <row r="56" spans="1:10" x14ac:dyDescent="0.35">
      <c r="A56" s="1" t="s">
        <v>31</v>
      </c>
      <c r="C56" s="8">
        <v>0.32930845225027439</v>
      </c>
      <c r="D56" s="8">
        <v>0</v>
      </c>
      <c r="E56" s="8">
        <v>0</v>
      </c>
      <c r="F56" s="8">
        <v>0.34843205574912894</v>
      </c>
      <c r="G56" s="8">
        <v>0.12894906511927789</v>
      </c>
      <c r="H56" s="8">
        <v>0</v>
      </c>
      <c r="I56" s="8">
        <v>0</v>
      </c>
      <c r="J56" s="8">
        <v>0</v>
      </c>
    </row>
    <row r="57" spans="1:10" x14ac:dyDescent="0.35">
      <c r="A57" s="1" t="s">
        <v>25</v>
      </c>
      <c r="C57" s="8">
        <v>0.46652030735455541</v>
      </c>
      <c r="D57" s="8">
        <v>0</v>
      </c>
      <c r="E57" s="8">
        <v>37.804878048780488</v>
      </c>
      <c r="F57" s="8">
        <v>14.21602787456446</v>
      </c>
      <c r="G57" s="8">
        <v>5.931656995486783</v>
      </c>
      <c r="H57" s="8">
        <v>13.846153846153847</v>
      </c>
      <c r="I57" s="8">
        <v>0</v>
      </c>
      <c r="J57" s="8">
        <v>39.030853681620293</v>
      </c>
    </row>
    <row r="58" spans="1:10" x14ac:dyDescent="0.35">
      <c r="A58" s="1" t="s">
        <v>27</v>
      </c>
      <c r="C58" s="8">
        <v>1.4818880351262349</v>
      </c>
      <c r="D58" s="8">
        <v>2.7863777089783279</v>
      </c>
      <c r="E58" s="8">
        <v>0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</row>
    <row r="59" spans="1:10" x14ac:dyDescent="0.35">
      <c r="A59" s="1" t="s">
        <v>28</v>
      </c>
      <c r="C59" s="8">
        <v>25.466520307354557</v>
      </c>
      <c r="D59" s="8">
        <v>30.030959752321984</v>
      </c>
      <c r="E59" s="8">
        <v>0</v>
      </c>
      <c r="F59" s="8">
        <v>15.88850174216028</v>
      </c>
      <c r="G59" s="8">
        <v>13.4107027724049</v>
      </c>
      <c r="H59" s="8">
        <v>0</v>
      </c>
      <c r="I59" s="8">
        <v>0</v>
      </c>
      <c r="J59" s="8">
        <v>7.5714556123414725E-2</v>
      </c>
    </row>
    <row r="60" spans="1:10" x14ac:dyDescent="0.35">
      <c r="A60" s="1" t="s">
        <v>29</v>
      </c>
      <c r="C60" s="8">
        <v>2.7442371020856202E-2</v>
      </c>
      <c r="D60" s="8">
        <v>0</v>
      </c>
      <c r="E60" s="8">
        <v>0</v>
      </c>
      <c r="F60" s="8">
        <v>0</v>
      </c>
      <c r="G60" s="8">
        <v>0</v>
      </c>
      <c r="H60" s="8">
        <v>0</v>
      </c>
      <c r="I60" s="8">
        <v>0</v>
      </c>
      <c r="J60" s="8">
        <v>0</v>
      </c>
    </row>
    <row r="61" spans="1:10" x14ac:dyDescent="0.35">
      <c r="A61" s="1" t="s">
        <v>32</v>
      </c>
      <c r="C61" s="8">
        <v>0.68605927552140511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</row>
    <row r="62" spans="1:10" x14ac:dyDescent="0.35">
      <c r="A62" s="1" t="s">
        <v>39</v>
      </c>
      <c r="C62" s="8">
        <v>8.2327113062568597E-2</v>
      </c>
      <c r="D62" s="8">
        <v>0</v>
      </c>
      <c r="E62" s="8">
        <v>0</v>
      </c>
      <c r="F62" s="8">
        <v>0.83623693379790942</v>
      </c>
      <c r="G62" s="8">
        <v>0.32237266279819471</v>
      </c>
      <c r="H62" s="8">
        <v>1.5384615384615385</v>
      </c>
      <c r="I62" s="8">
        <v>0</v>
      </c>
      <c r="J62" s="8">
        <v>0</v>
      </c>
    </row>
    <row r="63" spans="1:10" x14ac:dyDescent="0.35">
      <c r="A63" s="1" t="s">
        <v>20</v>
      </c>
      <c r="C63" s="8">
        <v>2.4423710208562022</v>
      </c>
      <c r="D63" s="8">
        <v>7.4303405572755414</v>
      </c>
      <c r="E63" s="8">
        <v>14.634146341463413</v>
      </c>
      <c r="F63" s="8">
        <v>5.8536585365853666</v>
      </c>
      <c r="G63" s="8">
        <v>5.029013539651837</v>
      </c>
      <c r="H63" s="8">
        <v>0</v>
      </c>
      <c r="I63" s="8">
        <v>100</v>
      </c>
      <c r="J63" s="8">
        <v>7.2307401097861064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208CC-1BD2-42A1-A558-4A0B8AA80152}">
  <dimension ref="A1:J10"/>
  <sheetViews>
    <sheetView workbookViewId="0">
      <selection activeCell="O10" sqref="O10"/>
    </sheetView>
  </sheetViews>
  <sheetFormatPr defaultRowHeight="14.5" x14ac:dyDescent="0.35"/>
  <sheetData>
    <row r="1" spans="1:10" x14ac:dyDescent="0.35">
      <c r="A1" s="5"/>
      <c r="B1" s="1" t="s">
        <v>8</v>
      </c>
      <c r="C1" s="1" t="s">
        <v>11</v>
      </c>
      <c r="D1" s="2" t="s">
        <v>0</v>
      </c>
      <c r="E1" s="1" t="s">
        <v>1</v>
      </c>
      <c r="F1" s="1" t="s">
        <v>2</v>
      </c>
      <c r="G1" s="1" t="s">
        <v>9</v>
      </c>
      <c r="H1" s="1" t="s">
        <v>3</v>
      </c>
      <c r="I1" s="1" t="s">
        <v>10</v>
      </c>
    </row>
    <row r="2" spans="1:10" x14ac:dyDescent="0.35">
      <c r="A2" s="6" t="s">
        <v>41</v>
      </c>
      <c r="B2">
        <v>2836</v>
      </c>
      <c r="C2">
        <v>300</v>
      </c>
      <c r="D2">
        <v>39</v>
      </c>
      <c r="E2">
        <v>1484</v>
      </c>
      <c r="F2">
        <v>1733</v>
      </c>
      <c r="G2">
        <v>10</v>
      </c>
      <c r="H2">
        <v>0</v>
      </c>
      <c r="I2">
        <v>1069</v>
      </c>
      <c r="J2" s="7">
        <f>SUM(B2:I2)</f>
        <v>7471</v>
      </c>
    </row>
    <row r="3" spans="1:10" x14ac:dyDescent="0.35">
      <c r="A3" s="6" t="s">
        <v>42</v>
      </c>
      <c r="B3">
        <v>69</v>
      </c>
      <c r="C3">
        <v>40</v>
      </c>
      <c r="D3">
        <v>5</v>
      </c>
      <c r="E3">
        <v>0</v>
      </c>
      <c r="F3">
        <v>0</v>
      </c>
      <c r="G3">
        <v>46</v>
      </c>
      <c r="H3">
        <v>1</v>
      </c>
      <c r="I3">
        <v>2612</v>
      </c>
      <c r="J3" s="7">
        <f>SUM(B3:I3)</f>
        <v>2773</v>
      </c>
    </row>
    <row r="4" spans="1:10" x14ac:dyDescent="0.35">
      <c r="B4" s="7">
        <f>SUM(B2:B3)</f>
        <v>2905</v>
      </c>
      <c r="C4" s="7">
        <f>SUM(C2:C3)</f>
        <v>340</v>
      </c>
      <c r="D4" s="7">
        <f>SUM(D2:D3)</f>
        <v>44</v>
      </c>
      <c r="E4" s="7">
        <f>SUM(E2:E3)</f>
        <v>1484</v>
      </c>
      <c r="F4" s="7">
        <f>SUM(F2:F3)</f>
        <v>1733</v>
      </c>
      <c r="G4" s="7">
        <f>SUM(G2:G3)</f>
        <v>56</v>
      </c>
      <c r="H4" s="7">
        <f>SUM(H2:H3)</f>
        <v>1</v>
      </c>
      <c r="I4" s="7">
        <f>SUM(I2:I3)</f>
        <v>3681</v>
      </c>
    </row>
    <row r="8" spans="1:10" x14ac:dyDescent="0.35">
      <c r="A8" s="5"/>
      <c r="B8" s="1" t="s">
        <v>46</v>
      </c>
      <c r="C8" s="1" t="s">
        <v>47</v>
      </c>
      <c r="D8" s="2" t="s">
        <v>48</v>
      </c>
      <c r="E8" s="1" t="s">
        <v>1</v>
      </c>
      <c r="F8" s="1" t="s">
        <v>2</v>
      </c>
      <c r="G8" s="1" t="s">
        <v>9</v>
      </c>
      <c r="H8" s="1" t="s">
        <v>49</v>
      </c>
      <c r="I8" s="1" t="s">
        <v>50</v>
      </c>
    </row>
    <row r="9" spans="1:10" x14ac:dyDescent="0.35">
      <c r="A9" s="6" t="s">
        <v>41</v>
      </c>
      <c r="B9" s="8">
        <f>B2/J2*100</f>
        <v>37.960112434747693</v>
      </c>
      <c r="C9" s="8">
        <f>C2/J2*100</f>
        <v>4.0155267032525765</v>
      </c>
      <c r="D9" s="8">
        <f>D2/J2*100</f>
        <v>0.52201847142283497</v>
      </c>
      <c r="E9" s="8">
        <f>E2/J2*100</f>
        <v>19.863472092089413</v>
      </c>
      <c r="F9" s="8">
        <f>F2/J2*100</f>
        <v>23.196359255789051</v>
      </c>
      <c r="G9" s="8">
        <f>G2/J2*100</f>
        <v>0.13385089010841922</v>
      </c>
      <c r="H9" s="8">
        <v>0</v>
      </c>
      <c r="I9" s="8">
        <f>I2/J2*100</f>
        <v>14.308660152590013</v>
      </c>
    </row>
    <row r="10" spans="1:10" x14ac:dyDescent="0.35">
      <c r="A10" s="6" t="s">
        <v>42</v>
      </c>
      <c r="B10" s="8">
        <f>B3/J3*100</f>
        <v>2.4882798413270826</v>
      </c>
      <c r="C10" s="8">
        <f>C3/J3*100</f>
        <v>1.44248106743599</v>
      </c>
      <c r="D10" s="8">
        <f>D3/J3*100</f>
        <v>0.18031013342949875</v>
      </c>
      <c r="E10" s="8">
        <v>0</v>
      </c>
      <c r="F10" s="8">
        <v>0</v>
      </c>
      <c r="G10" s="8">
        <f>G3/J3*100</f>
        <v>1.6588532275513885</v>
      </c>
      <c r="H10" s="8">
        <v>0</v>
      </c>
      <c r="I10" s="8">
        <f>I3/J3*100</f>
        <v>94.19401370357015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 determinants per country</vt:lpstr>
      <vt:lpstr>Res determinants per species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Winnie Thabisa Ramaloko</dc:creator>
  <cp:lastModifiedBy>Winnie Ramaloko (221119286)</cp:lastModifiedBy>
  <dcterms:created xsi:type="dcterms:W3CDTF">2022-12-05T22:59:51Z</dcterms:created>
  <dcterms:modified xsi:type="dcterms:W3CDTF">2024-10-21T07:31:50Z</dcterms:modified>
</cp:coreProperties>
</file>