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7280" windowHeight="8460"/>
  </bookViews>
  <sheets>
    <sheet name="Sheet1" sheetId="1" r:id="rId1"/>
  </sheets>
  <calcPr calcId="162913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66" i="1" l="1"/>
  <c r="G18" i="1"/>
  <c r="G17" i="1"/>
  <c r="D66" i="1"/>
  <c r="F60" i="1"/>
  <c r="G60" i="1"/>
  <c r="C60" i="1"/>
  <c r="D60" i="1" s="1"/>
  <c r="D59" i="1"/>
  <c r="F57" i="1"/>
  <c r="G57" i="1" s="1"/>
  <c r="C57" i="1"/>
  <c r="D57" i="1"/>
  <c r="F54" i="1"/>
  <c r="G54" i="1" s="1"/>
  <c r="C54" i="1"/>
  <c r="D54" i="1"/>
  <c r="F52" i="1"/>
  <c r="G52" i="1" s="1"/>
  <c r="C52" i="1"/>
  <c r="D52" i="1"/>
  <c r="F50" i="1"/>
  <c r="G50" i="1" s="1"/>
  <c r="C50" i="1"/>
  <c r="D50" i="1"/>
  <c r="F46" i="1"/>
  <c r="G46" i="1" s="1"/>
  <c r="C46" i="1"/>
  <c r="D46" i="1"/>
  <c r="F44" i="1"/>
  <c r="G44" i="1" s="1"/>
  <c r="C44" i="1"/>
  <c r="D44" i="1"/>
  <c r="F40" i="1"/>
  <c r="G40" i="1" s="1"/>
  <c r="C40" i="1"/>
  <c r="D40" i="1"/>
  <c r="F32" i="1"/>
  <c r="G32" i="1" s="1"/>
  <c r="C32" i="1"/>
  <c r="D32" i="1"/>
  <c r="F27" i="1"/>
  <c r="G27" i="1" s="1"/>
  <c r="C27" i="1"/>
  <c r="D27" i="1"/>
  <c r="F23" i="1"/>
  <c r="G23" i="1" s="1"/>
  <c r="C23" i="1"/>
  <c r="D23" i="1"/>
  <c r="F19" i="1"/>
  <c r="G19" i="1" s="1"/>
  <c r="C19" i="1"/>
  <c r="D19" i="1"/>
  <c r="D18" i="1"/>
  <c r="D17" i="1"/>
  <c r="F7" i="1"/>
  <c r="G7" i="1"/>
  <c r="C7" i="1"/>
  <c r="C5" i="1" s="1"/>
  <c r="F5" i="1" l="1"/>
  <c r="D7" i="1"/>
</calcChain>
</file>

<file path=xl/sharedStrings.xml><?xml version="1.0" encoding="utf-8"?>
<sst xmlns="http://schemas.openxmlformats.org/spreadsheetml/2006/main" count="69" uniqueCount="67">
  <si>
    <t>K. capensis</t>
  </si>
  <si>
    <t>K. proteae</t>
  </si>
  <si>
    <t>count</t>
  </si>
  <si>
    <t>%</t>
  </si>
  <si>
    <t>TOTAL</t>
  </si>
  <si>
    <t>01 METABOLISM</t>
  </si>
  <si>
    <t>Multiple categories</t>
  </si>
  <si>
    <t>01.01 amino acid metabolism</t>
  </si>
  <si>
    <t>01.02 nitrogen, sulfur and selenium metabolism</t>
  </si>
  <si>
    <t>01.03 nucleotide/nucleoside/nucleoIase metabolism</t>
  </si>
  <si>
    <t>01.04 phosphate metabolism</t>
  </si>
  <si>
    <t>01.05 C-compound and carbohydrate metabolism</t>
  </si>
  <si>
    <t>01.06 lipid, fatty acid and isoprenoid metabolism</t>
  </si>
  <si>
    <t>01.07 metabolism of vitamins, cofactors, and prosthetic groups</t>
  </si>
  <si>
    <t>01.20 secondary metabolism</t>
  </si>
  <si>
    <t>02 ENERGY</t>
  </si>
  <si>
    <t>10 CELL CYCLE AND DNA PROCESSING</t>
  </si>
  <si>
    <t>11 TRANSCRIPTION</t>
  </si>
  <si>
    <t>11.02 RNA synthesis</t>
  </si>
  <si>
    <t>11.04 RNA processing</t>
  </si>
  <si>
    <t>11.06 RNA modification</t>
  </si>
  <si>
    <t>12 PROTEIN SYNTHESIS</t>
  </si>
  <si>
    <t>12.01 ribosome biogenesis</t>
  </si>
  <si>
    <t>12.04 translation</t>
  </si>
  <si>
    <t>12.10 aminoacyl-tRNA-synthetases</t>
  </si>
  <si>
    <t>14 PROTEIN FATE (folding, modification, destination)</t>
  </si>
  <si>
    <t>14.01 protein folding and stabilization</t>
  </si>
  <si>
    <t>14.04 protein targeting, sorting and translocation</t>
  </si>
  <si>
    <t>14.07 protein modification</t>
  </si>
  <si>
    <t>14.13 protein/peptide degradation</t>
  </si>
  <si>
    <t>16 PROTEIN WITH BINDING FUNCTION OR COFACTOR REQUIREMENT</t>
  </si>
  <si>
    <t>Multiple and uncertain: DNA / RNA or protein</t>
  </si>
  <si>
    <t>16.01 protein binding</t>
  </si>
  <si>
    <t>16.03 nucleic acid binding</t>
  </si>
  <si>
    <t>16.05 polysaccharide binding / 16.13 C-compound binding</t>
  </si>
  <si>
    <t>16.09 lipid binding</t>
  </si>
  <si>
    <t>16.19 nucleotide/nucleoside/nucleoIase binding</t>
  </si>
  <si>
    <t>16.21 complex cofactor/cosuIstrate/vitamine binding</t>
  </si>
  <si>
    <t>20 CELLULAR TRANSPORT, TRANSPORT FACILITIES AND TRANSPORT ROUTES</t>
  </si>
  <si>
    <t>20.01 transported compounds (substrates)</t>
  </si>
  <si>
    <t>20.03 transport facilities</t>
  </si>
  <si>
    <t>20.09 transport routes</t>
  </si>
  <si>
    <t>30 CELLULAR COMMUNICATION/SIGNAL TRANSDUCTION MECHANISM</t>
  </si>
  <si>
    <t>30.01 cellular signalling</t>
  </si>
  <si>
    <t>32 CELL RESCUE, DEFENSE AND VIRULENCE</t>
  </si>
  <si>
    <t>32.01 stress response</t>
  </si>
  <si>
    <t>32.05 disease, virulence and defense</t>
  </si>
  <si>
    <t>32.07 detoxification</t>
  </si>
  <si>
    <t>34 INTERACTION WITH THE ENVIRONMENT</t>
  </si>
  <si>
    <t>34.07 cell adhesion</t>
  </si>
  <si>
    <t>38 TRANSPOSABLE ELEMENTS, VIRAL AND PLASMID PROTEINS</t>
  </si>
  <si>
    <t>38.07 proteins necessary for transposon movement</t>
  </si>
  <si>
    <t>40 CELL FATE</t>
  </si>
  <si>
    <t>40.01 cell growth / morphogenesis</t>
  </si>
  <si>
    <t>40.10 cell death</t>
  </si>
  <si>
    <t>41 DEVELOPMENT (Systemic)</t>
  </si>
  <si>
    <t>41.01 fungal/microorganismic development</t>
  </si>
  <si>
    <t>42 BIOGENESIS OF CELLULAR COMPONENTS</t>
  </si>
  <si>
    <t>70 SUBCELLULAR LOCALIZATION</t>
  </si>
  <si>
    <t>70.02 eukaryotic plasma memIrane / memIrane attached</t>
  </si>
  <si>
    <t>70.04 cytoskeleton</t>
  </si>
  <si>
    <t>70.16 mitochondrion</t>
  </si>
  <si>
    <t>70.25 vacuole or lysosome</t>
  </si>
  <si>
    <t>70.27 extracellular / secretion proteins</t>
  </si>
  <si>
    <t>98 CLASSIFICATION NOT YET CLEAR-CUT</t>
  </si>
  <si>
    <t>FunCat category</t>
  </si>
  <si>
    <r>
      <rPr>
        <b/>
        <sz val="12"/>
        <color theme="1"/>
        <rFont val="Times New Roman"/>
        <family val="1"/>
      </rPr>
      <t>Supplementary File 3</t>
    </r>
    <r>
      <rPr>
        <sz val="12"/>
        <color theme="1"/>
        <rFont val="Times New Roman"/>
        <family val="1"/>
      </rPr>
      <t xml:space="preserve"> Overview of the classification of </t>
    </r>
    <r>
      <rPr>
        <i/>
        <sz val="12"/>
        <color theme="1"/>
        <rFont val="Times New Roman"/>
        <family val="1"/>
      </rPr>
      <t xml:space="preserve">Knoxdaviesia </t>
    </r>
    <r>
      <rPr>
        <sz val="12"/>
        <color theme="1"/>
        <rFont val="Times New Roman"/>
        <family val="1"/>
      </rPr>
      <t xml:space="preserve">genome-wide species-specific proteins into Functional Catalogue (FunCat; Ruepp </t>
    </r>
    <r>
      <rPr>
        <i/>
        <sz val="12"/>
        <color theme="1"/>
        <rFont val="Times New Roman"/>
        <family val="1"/>
      </rPr>
      <t>et al</t>
    </r>
    <r>
      <rPr>
        <sz val="12"/>
        <color theme="1"/>
        <rFont val="Times New Roman"/>
        <family val="1"/>
      </rPr>
      <t>. 2004) categories.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</si>
</sst>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/>
    <xf numFmtId="0" fontId="2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164" fontId="5" fillId="0" borderId="3" xfId="1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164" fontId="5" fillId="0" borderId="4" xfId="1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164" fontId="6" fillId="0" borderId="0" xfId="0" applyNumberFormat="1" applyFont="1" applyFill="1" applyAlignment="1">
      <alignment horizontal="center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tabSelected="1" zoomScale="85" zoomScaleNormal="85" workbookViewId="0">
      <selection activeCell="B69" sqref="B69"/>
    </sheetView>
  </sheetViews>
  <sheetFormatPr defaultColWidth="8.85546875" defaultRowHeight="15" x14ac:dyDescent="0.25"/>
  <cols>
    <col min="1" max="1" width="11.42578125" style="2" customWidth="1" collapsed="1"/>
    <col min="2" max="2" width="60.28515625" style="2" customWidth="1" collapsed="1"/>
    <col min="3" max="3" width="8.85546875" style="3" collapsed="1"/>
    <col min="4" max="4" width="7.140625" style="4" bestFit="1" customWidth="1" collapsed="1"/>
    <col min="5" max="5" width="1" style="4" customWidth="1" collapsed="1"/>
    <col min="6" max="6" width="8.85546875" style="4" collapsed="1"/>
    <col min="7" max="7" width="7.140625" style="4" bestFit="1" customWidth="1" collapsed="1"/>
    <col min="8" max="16384" width="8.85546875" style="5" collapsed="1"/>
  </cols>
  <sheetData>
    <row r="1" spans="1:7" ht="15.75" x14ac:dyDescent="0.25">
      <c r="A1" s="1" t="s">
        <v>66</v>
      </c>
    </row>
    <row r="3" spans="1:7" ht="15.75" x14ac:dyDescent="0.25">
      <c r="C3" s="20" t="s">
        <v>0</v>
      </c>
      <c r="D3" s="20"/>
      <c r="E3" s="6"/>
      <c r="F3" s="21" t="s">
        <v>1</v>
      </c>
      <c r="G3" s="21"/>
    </row>
    <row r="4" spans="1:7" x14ac:dyDescent="0.25">
      <c r="A4" s="22" t="s">
        <v>65</v>
      </c>
      <c r="B4" s="22"/>
      <c r="C4" s="7" t="s">
        <v>2</v>
      </c>
      <c r="D4" s="8" t="s">
        <v>3</v>
      </c>
      <c r="E4" s="8"/>
      <c r="F4" s="8" t="s">
        <v>2</v>
      </c>
      <c r="G4" s="8" t="s">
        <v>3</v>
      </c>
    </row>
    <row r="5" spans="1:7" x14ac:dyDescent="0.25">
      <c r="A5" s="16" t="s">
        <v>4</v>
      </c>
      <c r="B5" s="17"/>
      <c r="C5" s="18">
        <f>SUM(C7,C19,C23,C27,C32,C40,C44,C46,C50,C52,C54,C57,C60,C66,C17,C18,C59)</f>
        <v>258</v>
      </c>
      <c r="D5" s="19"/>
      <c r="E5" s="19"/>
      <c r="F5" s="18">
        <f>SUM(F7,F19,F23,F27,F32,F40,F44,F46,F50,F52,F54,F57,F60,F66,F17,F18,F59)</f>
        <v>228</v>
      </c>
      <c r="G5" s="19"/>
    </row>
    <row r="6" spans="1:7" ht="15.75" thickBot="1" x14ac:dyDescent="0.3">
      <c r="A6" s="9"/>
      <c r="B6" s="9"/>
      <c r="D6" s="8"/>
      <c r="E6" s="8"/>
      <c r="G6" s="8"/>
    </row>
    <row r="7" spans="1:7" ht="15.75" thickBot="1" x14ac:dyDescent="0.3">
      <c r="A7" s="2" t="s">
        <v>5</v>
      </c>
      <c r="C7" s="10">
        <f t="shared" ref="C7" si="0">SUM(C8:C16)</f>
        <v>72</v>
      </c>
      <c r="D7" s="11">
        <f>C7/258</f>
        <v>0.27906976744186046</v>
      </c>
      <c r="E7" s="12"/>
      <c r="F7" s="12">
        <f>SUM(F8:F16)</f>
        <v>60</v>
      </c>
      <c r="G7" s="13">
        <f>F7/228</f>
        <v>0.26315789473684209</v>
      </c>
    </row>
    <row r="8" spans="1:7" x14ac:dyDescent="0.25">
      <c r="B8" s="2" t="s">
        <v>6</v>
      </c>
      <c r="C8" s="3">
        <v>12</v>
      </c>
      <c r="F8" s="4">
        <v>6</v>
      </c>
    </row>
    <row r="9" spans="1:7" x14ac:dyDescent="0.25">
      <c r="B9" s="2" t="s">
        <v>7</v>
      </c>
      <c r="C9" s="3">
        <v>5</v>
      </c>
      <c r="F9" s="4">
        <v>6</v>
      </c>
    </row>
    <row r="10" spans="1:7" x14ac:dyDescent="0.25">
      <c r="B10" s="2" t="s">
        <v>8</v>
      </c>
      <c r="C10" s="3">
        <v>1</v>
      </c>
      <c r="F10" s="4">
        <v>1</v>
      </c>
    </row>
    <row r="11" spans="1:7" x14ac:dyDescent="0.25">
      <c r="B11" s="2" t="s">
        <v>9</v>
      </c>
      <c r="C11" s="3">
        <v>3</v>
      </c>
      <c r="F11" s="4">
        <v>0</v>
      </c>
    </row>
    <row r="12" spans="1:7" x14ac:dyDescent="0.25">
      <c r="B12" s="2" t="s">
        <v>10</v>
      </c>
      <c r="C12" s="3">
        <v>6</v>
      </c>
      <c r="F12" s="4">
        <v>3</v>
      </c>
    </row>
    <row r="13" spans="1:7" x14ac:dyDescent="0.25">
      <c r="B13" s="2" t="s">
        <v>11</v>
      </c>
      <c r="C13" s="3">
        <v>33</v>
      </c>
      <c r="F13" s="4">
        <v>34</v>
      </c>
    </row>
    <row r="14" spans="1:7" x14ac:dyDescent="0.25">
      <c r="B14" s="2" t="s">
        <v>12</v>
      </c>
      <c r="C14" s="3">
        <v>0</v>
      </c>
      <c r="F14" s="4">
        <v>1</v>
      </c>
    </row>
    <row r="15" spans="1:7" x14ac:dyDescent="0.25">
      <c r="B15" s="2" t="s">
        <v>13</v>
      </c>
      <c r="C15" s="3">
        <v>4</v>
      </c>
      <c r="F15" s="4">
        <v>1</v>
      </c>
    </row>
    <row r="16" spans="1:7" ht="15.75" thickBot="1" x14ac:dyDescent="0.3">
      <c r="B16" s="2" t="s">
        <v>14</v>
      </c>
      <c r="C16" s="3">
        <v>8</v>
      </c>
      <c r="F16" s="4">
        <v>8</v>
      </c>
    </row>
    <row r="17" spans="1:7" ht="15.75" thickBot="1" x14ac:dyDescent="0.3">
      <c r="A17" s="2" t="s">
        <v>15</v>
      </c>
      <c r="C17" s="14">
        <v>18</v>
      </c>
      <c r="D17" s="11">
        <f>C17/258</f>
        <v>6.9767441860465115E-2</v>
      </c>
      <c r="E17" s="12"/>
      <c r="F17" s="12">
        <v>6</v>
      </c>
      <c r="G17" s="13">
        <f>F17/228</f>
        <v>2.6315789473684209E-2</v>
      </c>
    </row>
    <row r="18" spans="1:7" ht="15.75" thickBot="1" x14ac:dyDescent="0.3">
      <c r="A18" s="2" t="s">
        <v>16</v>
      </c>
      <c r="C18" s="14">
        <v>10</v>
      </c>
      <c r="D18" s="11">
        <f>C18/258</f>
        <v>3.875968992248062E-2</v>
      </c>
      <c r="E18" s="12"/>
      <c r="F18" s="12">
        <v>15</v>
      </c>
      <c r="G18" s="13">
        <f>F18/228</f>
        <v>6.5789473684210523E-2</v>
      </c>
    </row>
    <row r="19" spans="1:7" ht="15.75" thickBot="1" x14ac:dyDescent="0.3">
      <c r="A19" s="2" t="s">
        <v>17</v>
      </c>
      <c r="C19" s="10">
        <f t="shared" ref="C19" si="1">SUM(C20:C22)</f>
        <v>20</v>
      </c>
      <c r="D19" s="11">
        <f>C19/258</f>
        <v>7.7519379844961239E-2</v>
      </c>
      <c r="E19" s="12"/>
      <c r="F19" s="12">
        <f>SUM(F20:F22)</f>
        <v>21</v>
      </c>
      <c r="G19" s="13">
        <f>F19/228</f>
        <v>9.2105263157894732E-2</v>
      </c>
    </row>
    <row r="20" spans="1:7" x14ac:dyDescent="0.25">
      <c r="B20" s="2" t="s">
        <v>18</v>
      </c>
      <c r="C20" s="3">
        <v>11</v>
      </c>
      <c r="D20" s="15"/>
      <c r="F20" s="4">
        <v>13</v>
      </c>
      <c r="G20" s="15"/>
    </row>
    <row r="21" spans="1:7" x14ac:dyDescent="0.25">
      <c r="B21" s="2" t="s">
        <v>19</v>
      </c>
      <c r="C21" s="3">
        <v>9</v>
      </c>
      <c r="D21" s="15"/>
      <c r="F21" s="4">
        <v>7</v>
      </c>
      <c r="G21" s="15"/>
    </row>
    <row r="22" spans="1:7" ht="15.75" thickBot="1" x14ac:dyDescent="0.3">
      <c r="B22" s="2" t="s">
        <v>20</v>
      </c>
      <c r="C22" s="3">
        <v>0</v>
      </c>
      <c r="D22" s="15"/>
      <c r="F22" s="4">
        <v>1</v>
      </c>
      <c r="G22" s="15"/>
    </row>
    <row r="23" spans="1:7" ht="15.75" thickBot="1" x14ac:dyDescent="0.3">
      <c r="A23" s="2" t="s">
        <v>21</v>
      </c>
      <c r="C23" s="10">
        <f t="shared" ref="C23" si="2">SUM(C24:C26)</f>
        <v>6</v>
      </c>
      <c r="D23" s="11">
        <f>C23/258</f>
        <v>2.3255813953488372E-2</v>
      </c>
      <c r="E23" s="12"/>
      <c r="F23" s="12">
        <f>SUM(F24:F26)</f>
        <v>11</v>
      </c>
      <c r="G23" s="13">
        <f>F23/228</f>
        <v>4.8245614035087717E-2</v>
      </c>
    </row>
    <row r="24" spans="1:7" x14ac:dyDescent="0.25">
      <c r="B24" s="2" t="s">
        <v>22</v>
      </c>
      <c r="C24" s="3">
        <v>5</v>
      </c>
      <c r="D24" s="15"/>
      <c r="F24" s="4">
        <v>6</v>
      </c>
      <c r="G24" s="15"/>
    </row>
    <row r="25" spans="1:7" x14ac:dyDescent="0.25">
      <c r="B25" s="2" t="s">
        <v>23</v>
      </c>
      <c r="C25" s="3">
        <v>0</v>
      </c>
      <c r="D25" s="15"/>
      <c r="F25" s="4">
        <v>3</v>
      </c>
      <c r="G25" s="15"/>
    </row>
    <row r="26" spans="1:7" ht="15.75" thickBot="1" x14ac:dyDescent="0.3">
      <c r="B26" s="2" t="s">
        <v>24</v>
      </c>
      <c r="C26" s="3">
        <v>1</v>
      </c>
      <c r="D26" s="15"/>
      <c r="F26" s="4">
        <v>2</v>
      </c>
      <c r="G26" s="15"/>
    </row>
    <row r="27" spans="1:7" ht="15.75" thickBot="1" x14ac:dyDescent="0.3">
      <c r="A27" s="2" t="s">
        <v>25</v>
      </c>
      <c r="C27" s="10">
        <f t="shared" ref="C27" si="3">SUM(C28:C31)</f>
        <v>15</v>
      </c>
      <c r="D27" s="11">
        <f>C27/258</f>
        <v>5.8139534883720929E-2</v>
      </c>
      <c r="E27" s="12"/>
      <c r="F27" s="12">
        <f>SUM(F28:F31)</f>
        <v>20</v>
      </c>
      <c r="G27" s="13">
        <f>F27/228</f>
        <v>8.771929824561403E-2</v>
      </c>
    </row>
    <row r="28" spans="1:7" x14ac:dyDescent="0.25">
      <c r="B28" s="2" t="s">
        <v>26</v>
      </c>
      <c r="C28" s="3">
        <v>2</v>
      </c>
      <c r="D28" s="15"/>
      <c r="F28" s="4">
        <v>2</v>
      </c>
      <c r="G28" s="15"/>
    </row>
    <row r="29" spans="1:7" x14ac:dyDescent="0.25">
      <c r="B29" s="2" t="s">
        <v>27</v>
      </c>
      <c r="C29" s="3">
        <v>3</v>
      </c>
      <c r="D29" s="15"/>
      <c r="F29" s="4">
        <v>0</v>
      </c>
      <c r="G29" s="15"/>
    </row>
    <row r="30" spans="1:7" x14ac:dyDescent="0.25">
      <c r="B30" s="2" t="s">
        <v>28</v>
      </c>
      <c r="C30" s="3">
        <v>2</v>
      </c>
      <c r="D30" s="15"/>
      <c r="F30" s="4">
        <v>4</v>
      </c>
      <c r="G30" s="15"/>
    </row>
    <row r="31" spans="1:7" ht="15.75" thickBot="1" x14ac:dyDescent="0.3">
      <c r="B31" s="2" t="s">
        <v>29</v>
      </c>
      <c r="C31" s="3">
        <v>8</v>
      </c>
      <c r="D31" s="15"/>
      <c r="F31" s="4">
        <v>14</v>
      </c>
      <c r="G31" s="15"/>
    </row>
    <row r="32" spans="1:7" ht="15.75" thickBot="1" x14ac:dyDescent="0.3">
      <c r="A32" s="2" t="s">
        <v>30</v>
      </c>
      <c r="C32" s="10">
        <f>SUM(C33:C39)</f>
        <v>29</v>
      </c>
      <c r="D32" s="11">
        <f>C32/258</f>
        <v>0.1124031007751938</v>
      </c>
      <c r="E32" s="12"/>
      <c r="F32" s="12">
        <f>SUM(F33:F39)</f>
        <v>28</v>
      </c>
      <c r="G32" s="13">
        <f>F32/228</f>
        <v>0.12280701754385964</v>
      </c>
    </row>
    <row r="33" spans="1:7" x14ac:dyDescent="0.25">
      <c r="B33" s="2" t="s">
        <v>31</v>
      </c>
      <c r="C33" s="3">
        <v>4</v>
      </c>
      <c r="F33" s="4">
        <v>3</v>
      </c>
    </row>
    <row r="34" spans="1:7" x14ac:dyDescent="0.25">
      <c r="B34" s="2" t="s">
        <v>32</v>
      </c>
      <c r="C34" s="3">
        <v>8</v>
      </c>
      <c r="F34" s="4">
        <v>11</v>
      </c>
    </row>
    <row r="35" spans="1:7" x14ac:dyDescent="0.25">
      <c r="B35" s="2" t="s">
        <v>33</v>
      </c>
      <c r="C35" s="3">
        <v>9</v>
      </c>
      <c r="F35" s="4">
        <v>6</v>
      </c>
    </row>
    <row r="36" spans="1:7" x14ac:dyDescent="0.25">
      <c r="B36" s="2" t="s">
        <v>34</v>
      </c>
      <c r="C36" s="3">
        <v>4</v>
      </c>
      <c r="F36" s="4">
        <v>3</v>
      </c>
    </row>
    <row r="37" spans="1:7" x14ac:dyDescent="0.25">
      <c r="B37" s="2" t="s">
        <v>35</v>
      </c>
      <c r="C37" s="3">
        <v>1</v>
      </c>
      <c r="F37" s="4">
        <v>0</v>
      </c>
    </row>
    <row r="38" spans="1:7" x14ac:dyDescent="0.25">
      <c r="B38" s="2" t="s">
        <v>36</v>
      </c>
      <c r="C38" s="3">
        <v>1</v>
      </c>
      <c r="F38" s="4">
        <v>2</v>
      </c>
    </row>
    <row r="39" spans="1:7" ht="15.75" thickBot="1" x14ac:dyDescent="0.3">
      <c r="B39" s="2" t="s">
        <v>37</v>
      </c>
      <c r="C39" s="3">
        <v>2</v>
      </c>
      <c r="D39" s="15"/>
      <c r="F39" s="4">
        <v>3</v>
      </c>
    </row>
    <row r="40" spans="1:7" ht="15.75" thickBot="1" x14ac:dyDescent="0.3">
      <c r="A40" s="2" t="s">
        <v>38</v>
      </c>
      <c r="C40" s="10">
        <f>SUM(C41:C43)</f>
        <v>25</v>
      </c>
      <c r="D40" s="11">
        <f>C40/258</f>
        <v>9.6899224806201556E-2</v>
      </c>
      <c r="E40" s="12"/>
      <c r="F40" s="12">
        <f>SUM(F41:F43)</f>
        <v>20</v>
      </c>
      <c r="G40" s="13">
        <f>F40/228</f>
        <v>8.771929824561403E-2</v>
      </c>
    </row>
    <row r="41" spans="1:7" x14ac:dyDescent="0.25">
      <c r="B41" s="2" t="s">
        <v>39</v>
      </c>
      <c r="C41" s="3">
        <v>16</v>
      </c>
      <c r="D41" s="15"/>
      <c r="F41" s="4">
        <v>15</v>
      </c>
      <c r="G41" s="15"/>
    </row>
    <row r="42" spans="1:7" x14ac:dyDescent="0.25">
      <c r="B42" s="2" t="s">
        <v>40</v>
      </c>
      <c r="C42" s="3">
        <v>1</v>
      </c>
      <c r="D42" s="15"/>
      <c r="F42" s="4">
        <v>0</v>
      </c>
      <c r="G42" s="15"/>
    </row>
    <row r="43" spans="1:7" ht="15.75" thickBot="1" x14ac:dyDescent="0.3">
      <c r="B43" s="2" t="s">
        <v>41</v>
      </c>
      <c r="C43" s="3">
        <v>8</v>
      </c>
      <c r="D43" s="15"/>
      <c r="F43" s="4">
        <v>5</v>
      </c>
      <c r="G43" s="15"/>
    </row>
    <row r="44" spans="1:7" ht="15.75" thickBot="1" x14ac:dyDescent="0.3">
      <c r="A44" s="2" t="s">
        <v>42</v>
      </c>
      <c r="C44" s="10">
        <f>SUM(C45:C45)</f>
        <v>13</v>
      </c>
      <c r="D44" s="11">
        <f>C44/258</f>
        <v>5.0387596899224806E-2</v>
      </c>
      <c r="E44" s="12"/>
      <c r="F44" s="12">
        <f>SUM(F45:F45)</f>
        <v>18</v>
      </c>
      <c r="G44" s="13">
        <f>F44/228</f>
        <v>7.8947368421052627E-2</v>
      </c>
    </row>
    <row r="45" spans="1:7" ht="15.75" thickBot="1" x14ac:dyDescent="0.3">
      <c r="B45" s="2" t="s">
        <v>43</v>
      </c>
      <c r="C45" s="3">
        <v>13</v>
      </c>
      <c r="D45" s="15"/>
      <c r="F45" s="4">
        <v>18</v>
      </c>
      <c r="G45" s="15"/>
    </row>
    <row r="46" spans="1:7" ht="15.75" thickBot="1" x14ac:dyDescent="0.3">
      <c r="A46" s="2" t="s">
        <v>44</v>
      </c>
      <c r="C46" s="10">
        <f t="shared" ref="C46" si="4">SUM(C47:C49)</f>
        <v>7</v>
      </c>
      <c r="D46" s="11">
        <f>C46/258</f>
        <v>2.7131782945736434E-2</v>
      </c>
      <c r="E46" s="12"/>
      <c r="F46" s="12">
        <f>SUM(F47:F49)</f>
        <v>5</v>
      </c>
      <c r="G46" s="13">
        <f>F46/228</f>
        <v>2.1929824561403508E-2</v>
      </c>
    </row>
    <row r="47" spans="1:7" x14ac:dyDescent="0.25">
      <c r="B47" s="2" t="s">
        <v>45</v>
      </c>
      <c r="C47" s="3">
        <v>1</v>
      </c>
      <c r="D47" s="15"/>
      <c r="F47" s="4">
        <v>0</v>
      </c>
    </row>
    <row r="48" spans="1:7" x14ac:dyDescent="0.25">
      <c r="B48" s="2" t="s">
        <v>46</v>
      </c>
      <c r="C48" s="3">
        <v>2</v>
      </c>
      <c r="D48" s="15"/>
      <c r="F48" s="4">
        <v>3</v>
      </c>
    </row>
    <row r="49" spans="1:7" ht="15.75" thickBot="1" x14ac:dyDescent="0.3">
      <c r="B49" s="2" t="s">
        <v>47</v>
      </c>
      <c r="C49" s="3">
        <v>4</v>
      </c>
      <c r="D49" s="15"/>
      <c r="F49" s="4">
        <v>2</v>
      </c>
    </row>
    <row r="50" spans="1:7" ht="15.75" thickBot="1" x14ac:dyDescent="0.3">
      <c r="A50" s="2" t="s">
        <v>48</v>
      </c>
      <c r="C50" s="10">
        <f t="shared" ref="C50" si="5">C51</f>
        <v>5</v>
      </c>
      <c r="D50" s="11">
        <f>C50/258</f>
        <v>1.937984496124031E-2</v>
      </c>
      <c r="E50" s="12"/>
      <c r="F50" s="12">
        <f>F51</f>
        <v>1</v>
      </c>
      <c r="G50" s="13">
        <f>F50/228</f>
        <v>4.3859649122807015E-3</v>
      </c>
    </row>
    <row r="51" spans="1:7" ht="15.75" thickBot="1" x14ac:dyDescent="0.3">
      <c r="B51" s="2" t="s">
        <v>49</v>
      </c>
      <c r="C51" s="3">
        <v>5</v>
      </c>
      <c r="D51" s="15"/>
      <c r="F51" s="4">
        <v>1</v>
      </c>
      <c r="G51" s="15"/>
    </row>
    <row r="52" spans="1:7" ht="15.75" thickBot="1" x14ac:dyDescent="0.3">
      <c r="A52" s="2" t="s">
        <v>50</v>
      </c>
      <c r="C52" s="10">
        <f t="shared" ref="C52" si="6">C53</f>
        <v>1</v>
      </c>
      <c r="D52" s="11">
        <f>C52/258</f>
        <v>3.875968992248062E-3</v>
      </c>
      <c r="E52" s="12"/>
      <c r="F52" s="12">
        <f>F53</f>
        <v>3</v>
      </c>
      <c r="G52" s="13">
        <f>F52/228</f>
        <v>1.3157894736842105E-2</v>
      </c>
    </row>
    <row r="53" spans="1:7" ht="15.75" thickBot="1" x14ac:dyDescent="0.3">
      <c r="B53" s="2" t="s">
        <v>51</v>
      </c>
      <c r="C53" s="3">
        <v>1</v>
      </c>
      <c r="F53" s="4">
        <v>3</v>
      </c>
      <c r="G53" s="15"/>
    </row>
    <row r="54" spans="1:7" ht="15.75" thickBot="1" x14ac:dyDescent="0.3">
      <c r="A54" s="2" t="s">
        <v>52</v>
      </c>
      <c r="C54" s="10">
        <f t="shared" ref="C54" si="7">SUM(C55:C56)</f>
        <v>12</v>
      </c>
      <c r="D54" s="11">
        <f>C54/258</f>
        <v>4.6511627906976744E-2</v>
      </c>
      <c r="E54" s="12"/>
      <c r="F54" s="12">
        <f>SUM(F55:F56)</f>
        <v>5</v>
      </c>
      <c r="G54" s="13">
        <f>F54/228</f>
        <v>2.1929824561403508E-2</v>
      </c>
    </row>
    <row r="55" spans="1:7" x14ac:dyDescent="0.25">
      <c r="B55" s="2" t="s">
        <v>53</v>
      </c>
      <c r="C55" s="3">
        <v>2</v>
      </c>
      <c r="F55" s="4">
        <v>1</v>
      </c>
      <c r="G55" s="15"/>
    </row>
    <row r="56" spans="1:7" ht="15.75" thickBot="1" x14ac:dyDescent="0.3">
      <c r="B56" s="2" t="s">
        <v>54</v>
      </c>
      <c r="C56" s="3">
        <v>10</v>
      </c>
      <c r="F56" s="4">
        <v>4</v>
      </c>
      <c r="G56" s="15"/>
    </row>
    <row r="57" spans="1:7" ht="15.75" thickBot="1" x14ac:dyDescent="0.3">
      <c r="A57" s="2" t="s">
        <v>55</v>
      </c>
      <c r="C57" s="10">
        <f>SUM(C58:C58)</f>
        <v>3</v>
      </c>
      <c r="D57" s="11">
        <f>C57/258</f>
        <v>1.1627906976744186E-2</v>
      </c>
      <c r="E57" s="12"/>
      <c r="F57" s="12">
        <f>SUM(F58:F58)</f>
        <v>2</v>
      </c>
      <c r="G57" s="13">
        <f>F57/228</f>
        <v>8.771929824561403E-3</v>
      </c>
    </row>
    <row r="58" spans="1:7" ht="15.75" thickBot="1" x14ac:dyDescent="0.3">
      <c r="B58" s="2" t="s">
        <v>56</v>
      </c>
      <c r="C58" s="3">
        <v>3</v>
      </c>
      <c r="D58" s="15"/>
      <c r="F58" s="4">
        <v>2</v>
      </c>
      <c r="G58" s="15"/>
    </row>
    <row r="59" spans="1:7" ht="15.75" thickBot="1" x14ac:dyDescent="0.3">
      <c r="A59" s="2" t="s">
        <v>57</v>
      </c>
      <c r="C59" s="14">
        <v>1</v>
      </c>
      <c r="D59" s="11">
        <f>C59/258</f>
        <v>3.875968992248062E-3</v>
      </c>
      <c r="E59" s="12"/>
      <c r="F59" s="12">
        <v>0</v>
      </c>
      <c r="G59" s="13"/>
    </row>
    <row r="60" spans="1:7" ht="15.75" thickBot="1" x14ac:dyDescent="0.3">
      <c r="A60" s="2" t="s">
        <v>58</v>
      </c>
      <c r="C60" s="10">
        <f t="shared" ref="C60" si="8">SUM(C61:C65)</f>
        <v>17</v>
      </c>
      <c r="D60" s="11">
        <f>C60/258</f>
        <v>6.589147286821706E-2</v>
      </c>
      <c r="E60" s="12"/>
      <c r="F60" s="12">
        <f>SUM(F61:F65)</f>
        <v>10</v>
      </c>
      <c r="G60" s="13">
        <f>F60/228</f>
        <v>4.3859649122807015E-2</v>
      </c>
    </row>
    <row r="61" spans="1:7" x14ac:dyDescent="0.25">
      <c r="B61" s="2" t="s">
        <v>59</v>
      </c>
      <c r="C61" s="3">
        <v>1</v>
      </c>
      <c r="D61" s="15"/>
      <c r="F61" s="4">
        <v>0</v>
      </c>
      <c r="G61" s="15"/>
    </row>
    <row r="62" spans="1:7" x14ac:dyDescent="0.25">
      <c r="B62" s="2" t="s">
        <v>60</v>
      </c>
      <c r="C62" s="3">
        <v>3</v>
      </c>
      <c r="D62" s="15"/>
      <c r="F62" s="4">
        <v>3</v>
      </c>
      <c r="G62" s="15"/>
    </row>
    <row r="63" spans="1:7" x14ac:dyDescent="0.25">
      <c r="B63" s="2" t="s">
        <v>61</v>
      </c>
      <c r="C63" s="3">
        <v>3</v>
      </c>
      <c r="D63" s="15"/>
      <c r="F63" s="4">
        <v>2</v>
      </c>
      <c r="G63" s="15"/>
    </row>
    <row r="64" spans="1:7" x14ac:dyDescent="0.25">
      <c r="B64" s="2" t="s">
        <v>62</v>
      </c>
      <c r="C64" s="3">
        <v>0</v>
      </c>
      <c r="D64" s="15"/>
      <c r="F64" s="4">
        <v>1</v>
      </c>
      <c r="G64" s="15"/>
    </row>
    <row r="65" spans="1:7" ht="15.75" thickBot="1" x14ac:dyDescent="0.3">
      <c r="B65" s="2" t="s">
        <v>63</v>
      </c>
      <c r="C65" s="3">
        <v>10</v>
      </c>
      <c r="D65" s="15"/>
      <c r="F65" s="4">
        <v>4</v>
      </c>
      <c r="G65" s="15"/>
    </row>
    <row r="66" spans="1:7" ht="15.75" thickBot="1" x14ac:dyDescent="0.3">
      <c r="A66" s="2" t="s">
        <v>64</v>
      </c>
      <c r="C66" s="14">
        <v>4</v>
      </c>
      <c r="D66" s="11">
        <f>C66/258</f>
        <v>1.5503875968992248E-2</v>
      </c>
      <c r="E66" s="12"/>
      <c r="F66" s="12">
        <v>3</v>
      </c>
      <c r="G66" s="13">
        <f>F66/228</f>
        <v>1.3157894736842105E-2</v>
      </c>
    </row>
    <row r="67" spans="1:7" x14ac:dyDescent="0.25">
      <c r="D67" s="15"/>
      <c r="G67" s="15"/>
    </row>
    <row r="69" spans="1:7" x14ac:dyDescent="0.25">
      <c r="E69" s="4">
        <v>228</v>
      </c>
    </row>
  </sheetData>
  <mergeCells count="3">
    <mergeCell ref="C3:D3"/>
    <mergeCell ref="F3:G3"/>
    <mergeCell ref="A4:B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2018-11-27T13:03:30Z</dcterms:created>
  <dcterms:modified xsi:type="dcterms:W3CDTF">2018-11-27T13:03:30Z</dcterms:modified>
</cp:coreProperties>
</file>