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52"/>
  <workbookPr/>
  <mc:AlternateContent xmlns:mc="http://schemas.openxmlformats.org/markup-compatibility/2006">
    <mc:Choice Requires="x15">
      <x15ac:absPath xmlns:x15ac="http://schemas.microsoft.com/office/spreadsheetml/2010/11/ac" url="C:\Users\u01232223\Desktop\"/>
    </mc:Choice>
  </mc:AlternateContent>
  <xr:revisionPtr revIDLastSave="0" documentId="8_{F62A81A1-79C7-414F-87AE-66B9A9B39502}" xr6:coauthVersionLast="36" xr6:coauthVersionMax="36" xr10:uidLastSave="{00000000-0000-0000-0000-000000000000}"/>
  <bookViews>
    <workbookView xWindow="0" yWindow="0" windowWidth="28800" windowHeight="10125" xr2:uid="{00000000-000D-0000-FFFF-FFFF00000000}"/>
  </bookViews>
  <sheets>
    <sheet name="Inhibition of Invasion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61" i="1" l="1"/>
  <c r="Q62" i="1" s="1"/>
  <c r="P61" i="1"/>
  <c r="P62" i="1" s="1"/>
  <c r="O61" i="1"/>
  <c r="O62" i="1" s="1"/>
  <c r="L56" i="1"/>
  <c r="K56" i="1"/>
  <c r="J56" i="1"/>
  <c r="I56" i="1"/>
  <c r="Q55" i="1"/>
  <c r="Q56" i="1" s="1"/>
  <c r="P55" i="1"/>
  <c r="P56" i="1" s="1"/>
  <c r="O55" i="1"/>
  <c r="O56" i="1" s="1"/>
  <c r="L55" i="1"/>
  <c r="K55" i="1"/>
  <c r="J55" i="1"/>
  <c r="I55" i="1"/>
  <c r="L54" i="1"/>
  <c r="K54" i="1"/>
  <c r="J54" i="1"/>
  <c r="I54" i="1"/>
  <c r="L53" i="1"/>
  <c r="K53" i="1"/>
  <c r="J53" i="1"/>
  <c r="I53" i="1"/>
  <c r="L52" i="1"/>
  <c r="K52" i="1"/>
  <c r="J52" i="1"/>
  <c r="I52" i="1"/>
  <c r="L51" i="1"/>
  <c r="K51" i="1"/>
  <c r="J51" i="1"/>
  <c r="I51" i="1"/>
  <c r="P50" i="1"/>
  <c r="L50" i="1"/>
  <c r="K50" i="1"/>
  <c r="J50" i="1"/>
  <c r="I50" i="1"/>
  <c r="Q49" i="1"/>
  <c r="Q50" i="1" s="1"/>
  <c r="P49" i="1"/>
  <c r="O49" i="1"/>
  <c r="O50" i="1" s="1"/>
  <c r="L49" i="1"/>
  <c r="K49" i="1"/>
  <c r="J49" i="1"/>
  <c r="I49" i="1"/>
  <c r="W48" i="1"/>
  <c r="V48" i="1"/>
  <c r="U48" i="1"/>
  <c r="T48" i="1"/>
  <c r="L48" i="1"/>
  <c r="K48" i="1"/>
  <c r="J48" i="1"/>
  <c r="I48" i="1"/>
  <c r="L47" i="1"/>
  <c r="K47" i="1"/>
  <c r="J47" i="1"/>
  <c r="I47" i="1"/>
  <c r="L46" i="1"/>
  <c r="K46" i="1"/>
  <c r="J46" i="1"/>
  <c r="I46" i="1"/>
  <c r="L45" i="1"/>
  <c r="K45" i="1"/>
  <c r="J45" i="1"/>
  <c r="I45" i="1"/>
  <c r="Q41" i="1"/>
  <c r="Q40" i="1"/>
  <c r="P40" i="1"/>
  <c r="P41" i="1" s="1"/>
  <c r="O40" i="1"/>
  <c r="O41" i="1" s="1"/>
  <c r="O35" i="1"/>
  <c r="L35" i="1"/>
  <c r="K35" i="1"/>
  <c r="J35" i="1"/>
  <c r="I35" i="1"/>
  <c r="Q34" i="1"/>
  <c r="Q35" i="1" s="1"/>
  <c r="P34" i="1"/>
  <c r="P35" i="1" s="1"/>
  <c r="O34" i="1"/>
  <c r="L34" i="1"/>
  <c r="K34" i="1"/>
  <c r="J34" i="1"/>
  <c r="I34" i="1"/>
  <c r="L33" i="1"/>
  <c r="K33" i="1"/>
  <c r="J33" i="1"/>
  <c r="I33" i="1"/>
  <c r="L32" i="1"/>
  <c r="K32" i="1"/>
  <c r="J32" i="1"/>
  <c r="I32" i="1"/>
  <c r="L31" i="1"/>
  <c r="K31" i="1"/>
  <c r="J31" i="1"/>
  <c r="I31" i="1"/>
  <c r="L30" i="1"/>
  <c r="K30" i="1"/>
  <c r="J30" i="1"/>
  <c r="I30" i="1"/>
  <c r="O29" i="1"/>
  <c r="L29" i="1"/>
  <c r="K29" i="1"/>
  <c r="J29" i="1"/>
  <c r="I29" i="1"/>
  <c r="Q28" i="1"/>
  <c r="Q29" i="1" s="1"/>
  <c r="P28" i="1"/>
  <c r="P29" i="1" s="1"/>
  <c r="O28" i="1"/>
  <c r="L28" i="1"/>
  <c r="K28" i="1"/>
  <c r="J28" i="1"/>
  <c r="I28" i="1"/>
  <c r="W27" i="1"/>
  <c r="V27" i="1"/>
  <c r="U27" i="1"/>
  <c r="T27" i="1"/>
  <c r="L27" i="1"/>
  <c r="K27" i="1"/>
  <c r="J27" i="1"/>
  <c r="I27" i="1"/>
  <c r="L26" i="1"/>
  <c r="K26" i="1"/>
  <c r="J26" i="1"/>
  <c r="I26" i="1"/>
  <c r="L25" i="1"/>
  <c r="K25" i="1"/>
  <c r="J25" i="1"/>
  <c r="I25" i="1"/>
  <c r="L24" i="1"/>
  <c r="K24" i="1"/>
  <c r="J24" i="1"/>
  <c r="I24" i="1"/>
  <c r="Q19" i="1"/>
  <c r="P19" i="1"/>
  <c r="O19" i="1"/>
  <c r="O20" i="1" s="1"/>
  <c r="N19" i="1"/>
  <c r="L14" i="1"/>
  <c r="K14" i="1"/>
  <c r="J14" i="1"/>
  <c r="I14" i="1"/>
  <c r="Q13" i="1"/>
  <c r="P13" i="1"/>
  <c r="O13" i="1"/>
  <c r="N13" i="1"/>
  <c r="P14" i="1" s="1"/>
  <c r="L13" i="1"/>
  <c r="K13" i="1"/>
  <c r="J13" i="1"/>
  <c r="I13" i="1"/>
  <c r="L12" i="1"/>
  <c r="K12" i="1"/>
  <c r="J12" i="1"/>
  <c r="I12" i="1"/>
  <c r="L11" i="1"/>
  <c r="K11" i="1"/>
  <c r="J11" i="1"/>
  <c r="I11" i="1"/>
  <c r="L10" i="1"/>
  <c r="K10" i="1"/>
  <c r="J10" i="1"/>
  <c r="I10" i="1"/>
  <c r="L9" i="1"/>
  <c r="K9" i="1"/>
  <c r="J9" i="1"/>
  <c r="I9" i="1"/>
  <c r="L8" i="1"/>
  <c r="K8" i="1"/>
  <c r="J8" i="1"/>
  <c r="I8" i="1"/>
  <c r="Q7" i="1"/>
  <c r="P7" i="1"/>
  <c r="O7" i="1"/>
  <c r="N7" i="1"/>
  <c r="L7" i="1"/>
  <c r="K7" i="1"/>
  <c r="J7" i="1"/>
  <c r="I7" i="1"/>
  <c r="W6" i="1"/>
  <c r="V6" i="1"/>
  <c r="U6" i="1"/>
  <c r="T6" i="1"/>
  <c r="L6" i="1"/>
  <c r="K6" i="1"/>
  <c r="J6" i="1"/>
  <c r="I6" i="1"/>
  <c r="L5" i="1"/>
  <c r="K5" i="1"/>
  <c r="J5" i="1"/>
  <c r="I5" i="1"/>
  <c r="L4" i="1"/>
  <c r="K4" i="1"/>
  <c r="J4" i="1"/>
  <c r="I4" i="1"/>
  <c r="L3" i="1"/>
  <c r="K3" i="1"/>
  <c r="J3" i="1"/>
  <c r="I3" i="1"/>
  <c r="P20" i="1" l="1"/>
  <c r="Q14" i="1"/>
  <c r="Q20" i="1"/>
  <c r="Q8" i="1"/>
  <c r="P8" i="1"/>
  <c r="O14" i="1"/>
  <c r="O8" i="1"/>
</calcChain>
</file>

<file path=xl/sharedStrings.xml><?xml version="1.0" encoding="utf-8"?>
<sst xmlns="http://schemas.openxmlformats.org/spreadsheetml/2006/main" count="160" uniqueCount="24">
  <si>
    <t>cfu/ml</t>
  </si>
  <si>
    <t>Log cfu/ml</t>
  </si>
  <si>
    <t>Average log cfu/ ml per Trial</t>
  </si>
  <si>
    <r>
      <t xml:space="preserve">% Relative invasion of </t>
    </r>
    <r>
      <rPr>
        <b/>
        <i/>
        <sz val="12"/>
        <color theme="1"/>
        <rFont val="Times New Roman"/>
        <family val="1"/>
      </rPr>
      <t>L. monocytogenes</t>
    </r>
  </si>
  <si>
    <t>LM</t>
  </si>
  <si>
    <t>LbcWT</t>
  </si>
  <si>
    <t>LbcInlAB</t>
  </si>
  <si>
    <t>LbcLAP</t>
  </si>
  <si>
    <t>Trail 1</t>
  </si>
  <si>
    <t>Rep 1</t>
  </si>
  <si>
    <t>Rep 2</t>
  </si>
  <si>
    <t>Rep 3</t>
  </si>
  <si>
    <t>Rep 4</t>
  </si>
  <si>
    <t>Average</t>
  </si>
  <si>
    <t>Trial 2</t>
  </si>
  <si>
    <t>Trial 3</t>
  </si>
  <si>
    <t>1 Hr</t>
  </si>
  <si>
    <r>
      <t>% Relative invasion of</t>
    </r>
    <r>
      <rPr>
        <b/>
        <i/>
        <sz val="12"/>
        <color theme="1"/>
        <rFont val="Times New Roman"/>
        <family val="1"/>
      </rPr>
      <t xml:space="preserve"> L. monocytogenes</t>
    </r>
  </si>
  <si>
    <t>4 Hr</t>
  </si>
  <si>
    <t xml:space="preserve">16 Hr </t>
  </si>
  <si>
    <t>24 Hr</t>
  </si>
  <si>
    <t>Trial 1</t>
  </si>
  <si>
    <t>Trail 2</t>
  </si>
  <si>
    <t>Trail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</si>
</sst>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b/>
      <i/>
      <sz val="12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0" borderId="1" xfId="0" applyFont="1" applyBorder="1"/>
    <xf numFmtId="0" fontId="2" fillId="0" borderId="1" xfId="0" applyFont="1" applyBorder="1"/>
    <xf numFmtId="0" fontId="1" fillId="0" borderId="4" xfId="0" applyFont="1" applyBorder="1" applyAlignment="1"/>
    <xf numFmtId="0" fontId="2" fillId="0" borderId="1" xfId="0" applyFont="1" applyBorder="1" applyAlignment="1">
      <alignment horizontal="center" vertical="center"/>
    </xf>
    <xf numFmtId="11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11" fontId="2" fillId="0" borderId="1" xfId="0" applyNumberFormat="1" applyFont="1" applyBorder="1"/>
    <xf numFmtId="2" fontId="2" fillId="0" borderId="1" xfId="0" applyNumberFormat="1" applyFont="1" applyBorder="1"/>
    <xf numFmtId="1" fontId="1" fillId="0" borderId="1" xfId="0" applyNumberFormat="1" applyFont="1" applyBorder="1"/>
    <xf numFmtId="2" fontId="1" fillId="0" borderId="1" xfId="0" applyNumberFormat="1" applyFont="1" applyBorder="1"/>
    <xf numFmtId="0" fontId="2" fillId="2" borderId="1" xfId="0" applyFont="1" applyFill="1" applyBorder="1"/>
    <xf numFmtId="11" fontId="2" fillId="2" borderId="1" xfId="0" applyNumberFormat="1" applyFont="1" applyFill="1" applyBorder="1"/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83"/>
  <sheetViews>
    <sheetView tabSelected="1" topLeftCell="C70" workbookViewId="0">
      <selection activeCell="S66" sqref="S66"/>
    </sheetView>
  </sheetViews>
  <sheetFormatPr defaultColWidth="8.7109375" defaultRowHeight="15.75" x14ac:dyDescent="0.25"/>
  <cols>
    <col min="1" max="1" width="8.7109375" style="2"/>
    <col min="2" max="2" width="8.5703125" style="2" customWidth="1"/>
    <col min="3" max="3" width="9.140625" style="2" customWidth="1"/>
    <col min="4" max="4" width="10.140625" style="8" bestFit="1" customWidth="1"/>
    <col min="5" max="5" width="9.85546875" style="2" bestFit="1" customWidth="1"/>
    <col min="6" max="6" width="13.5703125" style="2" bestFit="1" customWidth="1"/>
    <col min="7" max="7" width="9.85546875" style="2" bestFit="1" customWidth="1"/>
    <col min="8" max="8" width="8.7109375" style="2"/>
    <col min="9" max="10" width="12.85546875" style="2" bestFit="1" customWidth="1"/>
    <col min="11" max="11" width="13.5703125" style="2" bestFit="1" customWidth="1"/>
    <col min="12" max="12" width="12.85546875" style="2" bestFit="1" customWidth="1"/>
    <col min="13" max="13" width="8.7109375" style="2"/>
    <col min="14" max="14" width="10.140625" style="2" bestFit="1" customWidth="1"/>
    <col min="15" max="15" width="12.85546875" style="2" bestFit="1" customWidth="1"/>
    <col min="16" max="16" width="13.5703125" style="2" bestFit="1" customWidth="1"/>
    <col min="17" max="17" width="12.85546875" style="2" bestFit="1" customWidth="1"/>
    <col min="18" max="18" width="8.7109375" style="2"/>
    <col min="19" max="19" width="9.7109375" style="2" customWidth="1"/>
    <col min="20" max="20" width="10.140625" style="2" bestFit="1" customWidth="1"/>
    <col min="21" max="21" width="8.42578125" style="2" bestFit="1" customWidth="1"/>
    <col min="22" max="22" width="13.5703125" style="2" bestFit="1" customWidth="1"/>
    <col min="23" max="23" width="8.42578125" style="2" bestFit="1" customWidth="1"/>
    <col min="24" max="16384" width="8.7109375" style="2"/>
  </cols>
  <sheetData>
    <row r="1" spans="1:24" x14ac:dyDescent="0.25">
      <c r="B1" s="21" t="s">
        <v>0</v>
      </c>
      <c r="C1" s="21"/>
      <c r="D1" s="21"/>
      <c r="E1" s="21"/>
      <c r="F1" s="21"/>
      <c r="G1" s="21"/>
      <c r="H1" s="1"/>
      <c r="I1" s="18" t="s">
        <v>1</v>
      </c>
      <c r="J1" s="19"/>
      <c r="K1" s="19"/>
      <c r="L1" s="20"/>
      <c r="N1" s="22" t="s">
        <v>2</v>
      </c>
      <c r="O1" s="22"/>
      <c r="P1" s="22"/>
      <c r="Q1" s="22"/>
      <c r="S1" s="18" t="s">
        <v>3</v>
      </c>
      <c r="T1" s="19"/>
      <c r="U1" s="19"/>
      <c r="V1" s="19"/>
      <c r="W1" s="19"/>
      <c r="X1" s="3"/>
    </row>
    <row r="2" spans="1:24" x14ac:dyDescent="0.25">
      <c r="A2" s="24" t="s">
        <v>16</v>
      </c>
      <c r="B2" s="4"/>
      <c r="C2" s="4"/>
      <c r="D2" s="5" t="s">
        <v>4</v>
      </c>
      <c r="E2" s="6" t="s">
        <v>5</v>
      </c>
      <c r="F2" s="6" t="s">
        <v>6</v>
      </c>
      <c r="G2" s="6" t="s">
        <v>7</v>
      </c>
      <c r="H2" s="6"/>
      <c r="I2" s="6" t="s">
        <v>4</v>
      </c>
      <c r="J2" s="6" t="s">
        <v>5</v>
      </c>
      <c r="K2" s="6" t="s">
        <v>6</v>
      </c>
      <c r="L2" s="6" t="s">
        <v>7</v>
      </c>
      <c r="N2" s="6" t="s">
        <v>4</v>
      </c>
      <c r="O2" s="6" t="s">
        <v>5</v>
      </c>
      <c r="P2" s="6" t="s">
        <v>6</v>
      </c>
      <c r="Q2" s="6" t="s">
        <v>7</v>
      </c>
      <c r="T2" s="2" t="s">
        <v>4</v>
      </c>
      <c r="U2" s="2" t="s">
        <v>5</v>
      </c>
      <c r="V2" s="2" t="s">
        <v>6</v>
      </c>
      <c r="W2" s="2" t="s">
        <v>7</v>
      </c>
    </row>
    <row r="3" spans="1:24" x14ac:dyDescent="0.25">
      <c r="A3" s="25"/>
      <c r="B3" s="23" t="s">
        <v>8</v>
      </c>
      <c r="C3" s="7" t="s">
        <v>9</v>
      </c>
      <c r="D3" s="5">
        <v>285000</v>
      </c>
      <c r="E3" s="8">
        <v>140000</v>
      </c>
      <c r="F3" s="8">
        <v>44000</v>
      </c>
      <c r="G3" s="8">
        <v>94000</v>
      </c>
      <c r="I3" s="2">
        <f t="shared" ref="I3:L14" si="0">LOG(D3)</f>
        <v>5.4548448600085102</v>
      </c>
      <c r="J3" s="2">
        <f t="shared" si="0"/>
        <v>5.1461280356782382</v>
      </c>
      <c r="K3" s="2">
        <f t="shared" si="0"/>
        <v>4.6434526764861879</v>
      </c>
      <c r="L3" s="2">
        <f t="shared" si="0"/>
        <v>4.9731278535996983</v>
      </c>
      <c r="N3" s="9">
        <v>5.4548448600085102</v>
      </c>
      <c r="O3" s="9">
        <v>5.1461280356782382</v>
      </c>
      <c r="P3" s="9">
        <v>4.6434526764861879</v>
      </c>
      <c r="Q3" s="9">
        <v>4.9731278535996983</v>
      </c>
      <c r="S3" s="2" t="s">
        <v>21</v>
      </c>
      <c r="T3" s="2">
        <v>100</v>
      </c>
      <c r="U3" s="9">
        <v>96.092341851582603</v>
      </c>
      <c r="V3" s="9">
        <v>84.828448673386248</v>
      </c>
      <c r="W3" s="9">
        <v>90.12077750378333</v>
      </c>
    </row>
    <row r="4" spans="1:24" x14ac:dyDescent="0.25">
      <c r="A4" s="25"/>
      <c r="B4" s="23"/>
      <c r="C4" s="7" t="s">
        <v>10</v>
      </c>
      <c r="D4" s="5">
        <v>297000</v>
      </c>
      <c r="E4" s="8">
        <v>110000</v>
      </c>
      <c r="F4" s="8">
        <v>47000</v>
      </c>
      <c r="G4" s="8">
        <v>85000</v>
      </c>
      <c r="I4" s="2">
        <f t="shared" si="0"/>
        <v>5.4727564493172123</v>
      </c>
      <c r="J4" s="2">
        <f t="shared" si="0"/>
        <v>5.0413926851582254</v>
      </c>
      <c r="K4" s="2">
        <f t="shared" si="0"/>
        <v>4.6720978579357171</v>
      </c>
      <c r="L4" s="2">
        <f t="shared" si="0"/>
        <v>4.9294189257142929</v>
      </c>
      <c r="N4" s="9">
        <v>5.4727564493172123</v>
      </c>
      <c r="O4" s="9">
        <v>5.0413926851582254</v>
      </c>
      <c r="P4" s="9">
        <v>4.6720978579357171</v>
      </c>
      <c r="Q4" s="9">
        <v>4.9294189257142929</v>
      </c>
      <c r="S4" s="2" t="s">
        <v>22</v>
      </c>
      <c r="T4" s="2">
        <v>100</v>
      </c>
      <c r="U4" s="9">
        <v>96.994446024500476</v>
      </c>
      <c r="V4" s="9">
        <v>87.288039634938443</v>
      </c>
      <c r="W4" s="9">
        <v>87.503505513691266</v>
      </c>
    </row>
    <row r="5" spans="1:24" x14ac:dyDescent="0.25">
      <c r="A5" s="25"/>
      <c r="B5" s="23"/>
      <c r="C5" s="7" t="s">
        <v>11</v>
      </c>
      <c r="D5" s="5">
        <v>283000</v>
      </c>
      <c r="E5" s="8">
        <v>270000</v>
      </c>
      <c r="F5" s="8">
        <v>38000</v>
      </c>
      <c r="G5" s="8">
        <v>70000</v>
      </c>
      <c r="I5" s="2">
        <f t="shared" si="0"/>
        <v>5.4517864355242907</v>
      </c>
      <c r="J5" s="2">
        <f t="shared" si="0"/>
        <v>5.4313637641589869</v>
      </c>
      <c r="K5" s="2">
        <f t="shared" si="0"/>
        <v>4.5797835966168101</v>
      </c>
      <c r="L5" s="2">
        <f t="shared" si="0"/>
        <v>4.8450980400142569</v>
      </c>
      <c r="N5" s="9">
        <v>5.4517864355242907</v>
      </c>
      <c r="O5" s="9">
        <v>5.4313637641589869</v>
      </c>
      <c r="P5" s="9">
        <v>4.5797835966168101</v>
      </c>
      <c r="Q5" s="9">
        <v>4.8450980400142569</v>
      </c>
      <c r="S5" s="2" t="s">
        <v>23</v>
      </c>
      <c r="T5" s="2">
        <v>100</v>
      </c>
      <c r="U5" s="9">
        <v>94.314829405961248</v>
      </c>
      <c r="V5" s="9">
        <v>80.665202644922573</v>
      </c>
      <c r="W5" s="9">
        <v>85.511073367738334</v>
      </c>
    </row>
    <row r="6" spans="1:24" x14ac:dyDescent="0.25">
      <c r="A6" s="25"/>
      <c r="B6" s="23"/>
      <c r="C6" s="7" t="s">
        <v>12</v>
      </c>
      <c r="D6" s="5">
        <v>259000</v>
      </c>
      <c r="E6" s="8">
        <v>210000</v>
      </c>
      <c r="F6" s="8">
        <v>39000</v>
      </c>
      <c r="G6" s="8">
        <v>78000</v>
      </c>
      <c r="I6" s="2">
        <f t="shared" si="0"/>
        <v>5.4132997640812519</v>
      </c>
      <c r="J6" s="2">
        <f t="shared" si="0"/>
        <v>5.3222192947339195</v>
      </c>
      <c r="K6" s="2">
        <f t="shared" si="0"/>
        <v>4.5910646070264995</v>
      </c>
      <c r="L6" s="2">
        <f t="shared" si="0"/>
        <v>4.8920946026904808</v>
      </c>
      <c r="N6" s="9">
        <v>5.4132997640812519</v>
      </c>
      <c r="O6" s="9">
        <v>5.3222192947339195</v>
      </c>
      <c r="P6" s="9">
        <v>4.5910646070264995</v>
      </c>
      <c r="Q6" s="9">
        <v>4.8920946026904808</v>
      </c>
      <c r="S6" s="1" t="s">
        <v>13</v>
      </c>
      <c r="T6" s="10">
        <f>AVERAGE(T3:T5)</f>
        <v>100</v>
      </c>
      <c r="U6" s="10">
        <f t="shared" ref="U6:W6" si="1">AVERAGE(U3:U5)</f>
        <v>95.800539094014766</v>
      </c>
      <c r="V6" s="10">
        <f t="shared" si="1"/>
        <v>84.260563651082421</v>
      </c>
      <c r="W6" s="10">
        <f t="shared" si="1"/>
        <v>87.711785461737648</v>
      </c>
    </row>
    <row r="7" spans="1:24" x14ac:dyDescent="0.25">
      <c r="A7" s="25"/>
      <c r="B7" s="23" t="s">
        <v>14</v>
      </c>
      <c r="C7" s="7" t="s">
        <v>9</v>
      </c>
      <c r="D7" s="5">
        <v>218000</v>
      </c>
      <c r="E7" s="8">
        <v>230000</v>
      </c>
      <c r="F7" s="8">
        <v>87000</v>
      </c>
      <c r="G7" s="8">
        <v>98000</v>
      </c>
      <c r="I7" s="2">
        <f t="shared" si="0"/>
        <v>5.3384564936046051</v>
      </c>
      <c r="J7" s="2">
        <f t="shared" si="0"/>
        <v>5.3617278360175931</v>
      </c>
      <c r="K7" s="2">
        <f t="shared" si="0"/>
        <v>4.9395192526186182</v>
      </c>
      <c r="L7" s="2">
        <f t="shared" si="0"/>
        <v>4.9912260756924951</v>
      </c>
      <c r="N7" s="11">
        <f>AVERAGE(N3:N6)</f>
        <v>5.4481718772328165</v>
      </c>
      <c r="O7" s="11">
        <f t="shared" ref="O7:Q7" si="2">AVERAGE(O3:O6)</f>
        <v>5.2352759449323427</v>
      </c>
      <c r="P7" s="11">
        <f t="shared" si="2"/>
        <v>4.6215996845163039</v>
      </c>
      <c r="Q7" s="11">
        <f t="shared" si="2"/>
        <v>4.909934855504682</v>
      </c>
    </row>
    <row r="8" spans="1:24" x14ac:dyDescent="0.25">
      <c r="A8" s="25"/>
      <c r="B8" s="23"/>
      <c r="C8" s="7" t="s">
        <v>10</v>
      </c>
      <c r="D8" s="5">
        <v>227000</v>
      </c>
      <c r="E8" s="8">
        <v>213000</v>
      </c>
      <c r="F8" s="8">
        <v>101000</v>
      </c>
      <c r="G8" s="8">
        <v>78000</v>
      </c>
      <c r="I8" s="2">
        <f t="shared" si="0"/>
        <v>5.3560258571931225</v>
      </c>
      <c r="J8" s="2">
        <f t="shared" si="0"/>
        <v>5.3283796034387381</v>
      </c>
      <c r="K8" s="2">
        <f t="shared" si="0"/>
        <v>5.0043213737826422</v>
      </c>
      <c r="L8" s="2">
        <f t="shared" si="0"/>
        <v>4.8920946026904808</v>
      </c>
      <c r="N8" s="11">
        <v>100</v>
      </c>
      <c r="O8" s="11">
        <f>(O7/N7)*100</f>
        <v>96.092341851582603</v>
      </c>
      <c r="P8" s="11">
        <f>(P7/N7)*100</f>
        <v>84.828448673386248</v>
      </c>
      <c r="Q8" s="11">
        <f>(Q7/N7)*100</f>
        <v>90.12077750378333</v>
      </c>
    </row>
    <row r="9" spans="1:24" x14ac:dyDescent="0.25">
      <c r="A9" s="25"/>
      <c r="B9" s="23"/>
      <c r="C9" s="7" t="s">
        <v>11</v>
      </c>
      <c r="D9" s="5">
        <v>970000</v>
      </c>
      <c r="E9" s="8">
        <v>460000</v>
      </c>
      <c r="F9" s="8">
        <v>75000</v>
      </c>
      <c r="G9" s="8">
        <v>93000</v>
      </c>
      <c r="I9" s="2">
        <f t="shared" si="0"/>
        <v>5.9867717342662452</v>
      </c>
      <c r="J9" s="2">
        <f t="shared" si="0"/>
        <v>5.6627578316815743</v>
      </c>
      <c r="K9" s="2">
        <f t="shared" si="0"/>
        <v>4.8750612633917001</v>
      </c>
      <c r="L9" s="2">
        <f t="shared" si="0"/>
        <v>4.9684829485539348</v>
      </c>
      <c r="N9" s="9">
        <v>5.3384564936046051</v>
      </c>
      <c r="O9" s="9">
        <v>5.3617278360175931</v>
      </c>
      <c r="P9" s="9">
        <v>4.9395192526186182</v>
      </c>
      <c r="Q9" s="9">
        <v>4.9912260756924951</v>
      </c>
    </row>
    <row r="10" spans="1:24" x14ac:dyDescent="0.25">
      <c r="A10" s="25"/>
      <c r="B10" s="23"/>
      <c r="C10" s="7" t="s">
        <v>12</v>
      </c>
      <c r="D10" s="5">
        <v>830000</v>
      </c>
      <c r="E10" s="8">
        <v>370000</v>
      </c>
      <c r="F10" s="8">
        <v>81000</v>
      </c>
      <c r="G10" s="8">
        <v>84000</v>
      </c>
      <c r="I10" s="2">
        <f t="shared" si="0"/>
        <v>5.9190780923760737</v>
      </c>
      <c r="J10" s="2">
        <f t="shared" si="0"/>
        <v>5.568201724066995</v>
      </c>
      <c r="K10" s="2">
        <f t="shared" si="0"/>
        <v>4.9084850188786495</v>
      </c>
      <c r="L10" s="2">
        <f t="shared" si="0"/>
        <v>4.924279286061882</v>
      </c>
      <c r="N10" s="9">
        <v>5.3560258571931225</v>
      </c>
      <c r="O10" s="9">
        <v>5.3283796034387381</v>
      </c>
      <c r="P10" s="9">
        <v>5.0043213737826422</v>
      </c>
      <c r="Q10" s="9">
        <v>4.8920946026904808</v>
      </c>
    </row>
    <row r="11" spans="1:24" x14ac:dyDescent="0.25">
      <c r="A11" s="25"/>
      <c r="B11" s="23" t="s">
        <v>15</v>
      </c>
      <c r="C11" s="7" t="s">
        <v>9</v>
      </c>
      <c r="D11" s="8">
        <v>710000</v>
      </c>
      <c r="E11" s="8">
        <v>439000</v>
      </c>
      <c r="F11" s="8">
        <v>76000</v>
      </c>
      <c r="G11" s="8">
        <v>104000</v>
      </c>
      <c r="I11" s="2">
        <f t="shared" si="0"/>
        <v>5.8512583487190755</v>
      </c>
      <c r="J11" s="2">
        <f t="shared" si="0"/>
        <v>5.6424645202421218</v>
      </c>
      <c r="K11" s="2">
        <f t="shared" si="0"/>
        <v>4.8808135922807914</v>
      </c>
      <c r="L11" s="2">
        <f t="shared" si="0"/>
        <v>5.0170333392987807</v>
      </c>
      <c r="N11" s="9">
        <v>5.9867717342662452</v>
      </c>
      <c r="O11" s="9">
        <v>5.6627578316815743</v>
      </c>
      <c r="P11" s="9">
        <v>4.8750612633917001</v>
      </c>
      <c r="Q11" s="9">
        <v>4.9684829485539348</v>
      </c>
    </row>
    <row r="12" spans="1:24" x14ac:dyDescent="0.25">
      <c r="A12" s="25"/>
      <c r="B12" s="23"/>
      <c r="C12" s="7" t="s">
        <v>10</v>
      </c>
      <c r="D12" s="8">
        <v>830000</v>
      </c>
      <c r="E12" s="8">
        <v>357000</v>
      </c>
      <c r="F12" s="8">
        <v>51000</v>
      </c>
      <c r="G12" s="8">
        <v>102000</v>
      </c>
      <c r="I12" s="2">
        <f t="shared" si="0"/>
        <v>5.9190780923760737</v>
      </c>
      <c r="J12" s="2">
        <f t="shared" si="0"/>
        <v>5.5526682161121936</v>
      </c>
      <c r="K12" s="2">
        <f t="shared" si="0"/>
        <v>4.7075701760979367</v>
      </c>
      <c r="L12" s="2">
        <f t="shared" si="0"/>
        <v>5.008600171761918</v>
      </c>
      <c r="N12" s="9">
        <v>5.9190780923760737</v>
      </c>
      <c r="O12" s="9">
        <v>5.568201724066995</v>
      </c>
      <c r="P12" s="9">
        <v>4.9084850188786495</v>
      </c>
      <c r="Q12" s="9">
        <v>4.924279286061882</v>
      </c>
    </row>
    <row r="13" spans="1:24" x14ac:dyDescent="0.25">
      <c r="A13" s="25"/>
      <c r="B13" s="23"/>
      <c r="C13" s="7" t="s">
        <v>11</v>
      </c>
      <c r="D13" s="8">
        <v>670000</v>
      </c>
      <c r="E13" s="8">
        <v>318000</v>
      </c>
      <c r="F13" s="8">
        <v>56000</v>
      </c>
      <c r="G13" s="8">
        <v>118000</v>
      </c>
      <c r="I13" s="2">
        <f t="shared" si="0"/>
        <v>5.826074802700826</v>
      </c>
      <c r="J13" s="2">
        <f t="shared" si="0"/>
        <v>5.502427119984433</v>
      </c>
      <c r="K13" s="2">
        <f t="shared" si="0"/>
        <v>4.7481880270062007</v>
      </c>
      <c r="L13" s="2">
        <f t="shared" si="0"/>
        <v>5.071882007306125</v>
      </c>
      <c r="N13" s="11">
        <f>AVERAGE(N9:N12)</f>
        <v>5.6500830443600112</v>
      </c>
      <c r="O13" s="11">
        <f t="shared" ref="O13:Q13" si="3">AVERAGE(O9:O12)</f>
        <v>5.4802667488012249</v>
      </c>
      <c r="P13" s="11">
        <f t="shared" si="3"/>
        <v>4.931846727167903</v>
      </c>
      <c r="Q13" s="11">
        <f t="shared" si="3"/>
        <v>4.944020728249698</v>
      </c>
    </row>
    <row r="14" spans="1:24" x14ac:dyDescent="0.25">
      <c r="A14" s="25"/>
      <c r="B14" s="23"/>
      <c r="C14" s="7" t="s">
        <v>12</v>
      </c>
      <c r="D14" s="8">
        <v>930000</v>
      </c>
      <c r="E14" s="8">
        <v>337000</v>
      </c>
      <c r="F14" s="8">
        <v>47000</v>
      </c>
      <c r="G14" s="8">
        <v>113000</v>
      </c>
      <c r="I14" s="2">
        <f t="shared" si="0"/>
        <v>5.9684829485539348</v>
      </c>
      <c r="J14" s="2">
        <f t="shared" si="0"/>
        <v>5.5276299008713385</v>
      </c>
      <c r="K14" s="2">
        <f t="shared" si="0"/>
        <v>4.6720978579357171</v>
      </c>
      <c r="L14" s="2">
        <f t="shared" si="0"/>
        <v>5.0530784434834199</v>
      </c>
      <c r="N14" s="11">
        <v>100</v>
      </c>
      <c r="O14" s="11">
        <f>(O13/N13)*100</f>
        <v>96.994446024500476</v>
      </c>
      <c r="P14" s="11">
        <f>(P13/N13)*100</f>
        <v>87.288039634938443</v>
      </c>
      <c r="Q14" s="11">
        <f>(Q13/N13)*100</f>
        <v>87.503505513691266</v>
      </c>
    </row>
    <row r="15" spans="1:24" x14ac:dyDescent="0.25">
      <c r="A15" s="25"/>
      <c r="N15" s="9">
        <v>5.8512583487190755</v>
      </c>
      <c r="O15" s="9">
        <v>5.6424645202421218</v>
      </c>
      <c r="P15" s="9">
        <v>4.8808135922807914</v>
      </c>
      <c r="Q15" s="9">
        <v>5.0170333392987807</v>
      </c>
    </row>
    <row r="16" spans="1:24" x14ac:dyDescent="0.25">
      <c r="A16" s="25"/>
      <c r="D16" s="2"/>
      <c r="N16" s="9">
        <v>5.9190780923760737</v>
      </c>
      <c r="O16" s="9">
        <v>5.5526682161121936</v>
      </c>
      <c r="P16" s="9">
        <v>4.7075701760979367</v>
      </c>
      <c r="Q16" s="9">
        <v>5.008600171761918</v>
      </c>
    </row>
    <row r="17" spans="1:24" x14ac:dyDescent="0.25">
      <c r="A17" s="25"/>
      <c r="D17" s="2"/>
      <c r="N17" s="9">
        <v>5.826074802700826</v>
      </c>
      <c r="O17" s="9">
        <v>5.502427119984433</v>
      </c>
      <c r="P17" s="9">
        <v>4.7481880270062007</v>
      </c>
      <c r="Q17" s="9">
        <v>5.071882007306125</v>
      </c>
    </row>
    <row r="18" spans="1:24" x14ac:dyDescent="0.25">
      <c r="A18" s="25"/>
      <c r="D18" s="2"/>
      <c r="N18" s="9">
        <v>5.9684829485539348</v>
      </c>
      <c r="O18" s="9">
        <v>5.5276299008713385</v>
      </c>
      <c r="P18" s="9">
        <v>4.6720978579357171</v>
      </c>
      <c r="Q18" s="9">
        <v>5.0530784434834199</v>
      </c>
    </row>
    <row r="19" spans="1:24" x14ac:dyDescent="0.25">
      <c r="A19" s="25"/>
      <c r="N19" s="11">
        <f>AVERAGE(N15:N18)</f>
        <v>5.8912235480874777</v>
      </c>
      <c r="O19" s="11">
        <f t="shared" ref="O19:Q19" si="4">AVERAGE(O15:O18)</f>
        <v>5.5562974393025222</v>
      </c>
      <c r="P19" s="11">
        <f t="shared" si="4"/>
        <v>4.7521674133301612</v>
      </c>
      <c r="Q19" s="11">
        <f t="shared" si="4"/>
        <v>5.0376484904625602</v>
      </c>
    </row>
    <row r="20" spans="1:24" x14ac:dyDescent="0.25">
      <c r="A20" s="26"/>
      <c r="N20" s="1">
        <v>100</v>
      </c>
      <c r="O20" s="1">
        <f>(O19/N19)*100</f>
        <v>94.314829405961248</v>
      </c>
      <c r="P20" s="1">
        <f>(P19/N19)*100</f>
        <v>80.665202644922573</v>
      </c>
      <c r="Q20" s="1">
        <f>(Q19/N19)*100</f>
        <v>85.511073367738334</v>
      </c>
    </row>
    <row r="21" spans="1:24" s="12" customFormat="1" x14ac:dyDescent="0.25">
      <c r="D21" s="13"/>
    </row>
    <row r="22" spans="1:24" x14ac:dyDescent="0.25">
      <c r="A22" s="24" t="s">
        <v>18</v>
      </c>
      <c r="B22" s="21" t="s">
        <v>0</v>
      </c>
      <c r="C22" s="21"/>
      <c r="D22" s="21"/>
      <c r="E22" s="21"/>
      <c r="F22" s="21"/>
      <c r="G22" s="21"/>
      <c r="H22" s="1"/>
      <c r="I22" s="1"/>
      <c r="J22" s="22" t="s">
        <v>1</v>
      </c>
      <c r="K22" s="22"/>
      <c r="L22" s="22"/>
      <c r="N22" s="18" t="s">
        <v>2</v>
      </c>
      <c r="O22" s="19"/>
      <c r="P22" s="19"/>
      <c r="Q22" s="20"/>
      <c r="T22" s="18" t="s">
        <v>17</v>
      </c>
      <c r="U22" s="19"/>
      <c r="V22" s="19"/>
      <c r="W22" s="19"/>
      <c r="X22" s="20"/>
    </row>
    <row r="23" spans="1:24" x14ac:dyDescent="0.25">
      <c r="A23" s="25"/>
      <c r="B23" s="4"/>
      <c r="C23" s="4"/>
      <c r="D23" s="5" t="s">
        <v>4</v>
      </c>
      <c r="E23" s="6" t="s">
        <v>5</v>
      </c>
      <c r="F23" s="6" t="s">
        <v>6</v>
      </c>
      <c r="G23" s="6" t="s">
        <v>7</v>
      </c>
      <c r="H23" s="6"/>
      <c r="I23" s="6" t="s">
        <v>4</v>
      </c>
      <c r="J23" s="6" t="s">
        <v>5</v>
      </c>
      <c r="K23" s="6" t="s">
        <v>6</v>
      </c>
      <c r="L23" s="6" t="s">
        <v>7</v>
      </c>
      <c r="N23" s="6" t="s">
        <v>4</v>
      </c>
      <c r="O23" s="6" t="s">
        <v>5</v>
      </c>
      <c r="P23" s="6" t="s">
        <v>6</v>
      </c>
      <c r="Q23" s="6" t="s">
        <v>7</v>
      </c>
      <c r="T23" s="2" t="s">
        <v>4</v>
      </c>
      <c r="U23" s="2" t="s">
        <v>5</v>
      </c>
      <c r="V23" s="2" t="s">
        <v>6</v>
      </c>
      <c r="W23" s="2" t="s">
        <v>7</v>
      </c>
    </row>
    <row r="24" spans="1:24" x14ac:dyDescent="0.25">
      <c r="A24" s="25"/>
      <c r="B24" s="23" t="s">
        <v>8</v>
      </c>
      <c r="C24" s="7" t="s">
        <v>9</v>
      </c>
      <c r="D24" s="5">
        <v>285000</v>
      </c>
      <c r="E24" s="8">
        <v>105000</v>
      </c>
      <c r="F24" s="8">
        <v>15000</v>
      </c>
      <c r="G24" s="8">
        <v>42000</v>
      </c>
      <c r="I24" s="2">
        <f>LOG(D24)</f>
        <v>5.4548448600085102</v>
      </c>
      <c r="J24" s="2">
        <f>LOG(E24)</f>
        <v>5.0211892990699383</v>
      </c>
      <c r="K24" s="2">
        <f>LOG(F24)</f>
        <v>4.1760912590556813</v>
      </c>
      <c r="L24" s="2">
        <f>LOG(G24)</f>
        <v>4.6232492903979008</v>
      </c>
      <c r="N24" s="9">
        <v>5.4548448600085102</v>
      </c>
      <c r="O24" s="9">
        <v>5.0211892990699383</v>
      </c>
      <c r="P24" s="9">
        <v>4.1760912590556813</v>
      </c>
      <c r="Q24" s="9">
        <v>4.6232492903979008</v>
      </c>
      <c r="S24" s="2" t="s">
        <v>21</v>
      </c>
      <c r="T24" s="2">
        <v>100</v>
      </c>
      <c r="U24" s="9">
        <v>93.122157984676164</v>
      </c>
      <c r="V24" s="9">
        <v>79.928108926475289</v>
      </c>
      <c r="W24" s="9">
        <v>85.601645241419149</v>
      </c>
    </row>
    <row r="25" spans="1:24" x14ac:dyDescent="0.25">
      <c r="A25" s="25"/>
      <c r="B25" s="23"/>
      <c r="C25" s="7" t="s">
        <v>10</v>
      </c>
      <c r="D25" s="5">
        <v>297000</v>
      </c>
      <c r="E25" s="8">
        <v>121000</v>
      </c>
      <c r="F25" s="8">
        <v>23000</v>
      </c>
      <c r="G25" s="8">
        <v>57000</v>
      </c>
      <c r="I25" s="2">
        <f t="shared" ref="I25:L35" si="5">LOG(D25)</f>
        <v>5.4727564493172123</v>
      </c>
      <c r="J25" s="2">
        <f t="shared" si="5"/>
        <v>5.0827853703164498</v>
      </c>
      <c r="K25" s="2">
        <f t="shared" si="5"/>
        <v>4.3617278360175931</v>
      </c>
      <c r="L25" s="2">
        <f t="shared" si="5"/>
        <v>4.7558748556724915</v>
      </c>
      <c r="N25" s="9">
        <v>5.4727564493172123</v>
      </c>
      <c r="O25" s="9">
        <v>5.0827853703164498</v>
      </c>
      <c r="P25" s="9">
        <v>4.3617278360175931</v>
      </c>
      <c r="Q25" s="9">
        <v>4.7558748556724915</v>
      </c>
      <c r="S25" s="2" t="s">
        <v>22</v>
      </c>
      <c r="T25" s="2">
        <v>100</v>
      </c>
      <c r="U25" s="9">
        <v>96.950135618053821</v>
      </c>
      <c r="V25" s="9">
        <v>81.546950964788806</v>
      </c>
      <c r="W25" s="9">
        <v>86.104302288504414</v>
      </c>
    </row>
    <row r="26" spans="1:24" x14ac:dyDescent="0.25">
      <c r="A26" s="25"/>
      <c r="B26" s="23"/>
      <c r="C26" s="7" t="s">
        <v>11</v>
      </c>
      <c r="D26" s="5">
        <v>283000</v>
      </c>
      <c r="E26" s="8">
        <v>111000</v>
      </c>
      <c r="F26" s="8">
        <v>31000</v>
      </c>
      <c r="G26" s="8">
        <v>41000</v>
      </c>
      <c r="I26" s="2">
        <f t="shared" si="5"/>
        <v>5.4517864355242907</v>
      </c>
      <c r="J26" s="2">
        <f t="shared" si="5"/>
        <v>5.0453229787866576</v>
      </c>
      <c r="K26" s="2">
        <f t="shared" si="5"/>
        <v>4.4913616938342731</v>
      </c>
      <c r="L26" s="2">
        <f t="shared" si="5"/>
        <v>4.6127838567197355</v>
      </c>
      <c r="N26" s="9">
        <v>5.4517864355242907</v>
      </c>
      <c r="O26" s="9">
        <v>5.0453229787866576</v>
      </c>
      <c r="P26" s="9">
        <v>4.4913616938342731</v>
      </c>
      <c r="Q26" s="9">
        <v>4.6127838567197355</v>
      </c>
      <c r="S26" s="2" t="s">
        <v>23</v>
      </c>
      <c r="T26" s="2">
        <v>100</v>
      </c>
      <c r="U26" s="9">
        <v>90.787072856822519</v>
      </c>
      <c r="V26" s="9">
        <v>78.886517304772781</v>
      </c>
      <c r="W26" s="9">
        <v>84.695932491248413</v>
      </c>
    </row>
    <row r="27" spans="1:24" x14ac:dyDescent="0.25">
      <c r="A27" s="25"/>
      <c r="B27" s="23"/>
      <c r="C27" s="7" t="s">
        <v>12</v>
      </c>
      <c r="D27" s="5">
        <v>259000</v>
      </c>
      <c r="E27" s="8">
        <v>123000</v>
      </c>
      <c r="F27" s="8">
        <v>22000</v>
      </c>
      <c r="G27" s="8">
        <v>41000</v>
      </c>
      <c r="I27" s="2">
        <f t="shared" si="5"/>
        <v>5.4132997640812519</v>
      </c>
      <c r="J27" s="2">
        <f t="shared" si="5"/>
        <v>5.0899051114393981</v>
      </c>
      <c r="K27" s="2">
        <f t="shared" si="5"/>
        <v>4.3424226808222066</v>
      </c>
      <c r="L27" s="2">
        <f t="shared" si="5"/>
        <v>4.6127838567197355</v>
      </c>
      <c r="N27" s="9">
        <v>5.4132997640812519</v>
      </c>
      <c r="O27" s="9">
        <v>5.0899051114393981</v>
      </c>
      <c r="P27" s="9">
        <v>4.3424226808222066</v>
      </c>
      <c r="Q27" s="9">
        <v>4.6127838567197355</v>
      </c>
      <c r="S27" s="1" t="s">
        <v>13</v>
      </c>
      <c r="T27" s="10">
        <f>AVERAGE(T24:T26)</f>
        <v>100</v>
      </c>
      <c r="U27" s="10">
        <f t="shared" ref="U27:W27" si="6">AVERAGE(U24:U26)</f>
        <v>93.619788819850839</v>
      </c>
      <c r="V27" s="10">
        <f t="shared" si="6"/>
        <v>80.120525732012297</v>
      </c>
      <c r="W27" s="10">
        <f t="shared" si="6"/>
        <v>85.467293340390654</v>
      </c>
    </row>
    <row r="28" spans="1:24" x14ac:dyDescent="0.25">
      <c r="A28" s="25"/>
      <c r="B28" s="23" t="s">
        <v>14</v>
      </c>
      <c r="C28" s="7" t="s">
        <v>9</v>
      </c>
      <c r="D28" s="5">
        <v>218000</v>
      </c>
      <c r="E28" s="8">
        <v>136000</v>
      </c>
      <c r="F28" s="8">
        <v>27000</v>
      </c>
      <c r="G28" s="8">
        <v>39000</v>
      </c>
      <c r="I28" s="2">
        <f t="shared" si="5"/>
        <v>5.3384564936046051</v>
      </c>
      <c r="J28" s="2">
        <f t="shared" si="5"/>
        <v>5.1335389083702179</v>
      </c>
      <c r="K28" s="2">
        <f t="shared" si="5"/>
        <v>4.4313637641589869</v>
      </c>
      <c r="L28" s="2">
        <f t="shared" si="5"/>
        <v>4.5910646070264995</v>
      </c>
      <c r="N28" s="11">
        <v>5.4335088440881423</v>
      </c>
      <c r="O28" s="11">
        <f t="shared" ref="O28:Q28" si="7">AVERAGE(O24:O27)</f>
        <v>5.0598006899031116</v>
      </c>
      <c r="P28" s="11">
        <f t="shared" si="7"/>
        <v>4.342900867432439</v>
      </c>
      <c r="Q28" s="11">
        <f t="shared" si="7"/>
        <v>4.6511729648774658</v>
      </c>
    </row>
    <row r="29" spans="1:24" x14ac:dyDescent="0.25">
      <c r="A29" s="25"/>
      <c r="B29" s="23"/>
      <c r="C29" s="7" t="s">
        <v>10</v>
      </c>
      <c r="D29" s="5">
        <v>227000</v>
      </c>
      <c r="E29" s="8">
        <v>176000</v>
      </c>
      <c r="F29" s="8">
        <v>25000</v>
      </c>
      <c r="G29" s="8">
        <v>38000</v>
      </c>
      <c r="I29" s="2">
        <f t="shared" si="5"/>
        <v>5.3560258571931225</v>
      </c>
      <c r="J29" s="2">
        <f t="shared" si="5"/>
        <v>5.2455126678141495</v>
      </c>
      <c r="K29" s="2">
        <f t="shared" si="5"/>
        <v>4.3979400086720375</v>
      </c>
      <c r="L29" s="2">
        <f t="shared" si="5"/>
        <v>4.5797835966168101</v>
      </c>
      <c r="N29" s="11">
        <v>100</v>
      </c>
      <c r="O29" s="11">
        <f>(O28/N28)*100</f>
        <v>93.122157984676164</v>
      </c>
      <c r="P29" s="11">
        <f>(P28/N28)*100</f>
        <v>79.928108926475289</v>
      </c>
      <c r="Q29" s="11">
        <f>(Q28/N28)*100</f>
        <v>85.601645241419149</v>
      </c>
    </row>
    <row r="30" spans="1:24" x14ac:dyDescent="0.25">
      <c r="A30" s="25"/>
      <c r="B30" s="23"/>
      <c r="C30" s="7" t="s">
        <v>11</v>
      </c>
      <c r="D30" s="5">
        <v>970000</v>
      </c>
      <c r="E30" s="8">
        <v>108000</v>
      </c>
      <c r="F30" s="8">
        <v>22000</v>
      </c>
      <c r="G30" s="8">
        <v>41000</v>
      </c>
      <c r="I30" s="2">
        <f t="shared" si="5"/>
        <v>5.9867717342662452</v>
      </c>
      <c r="J30" s="2">
        <f t="shared" si="5"/>
        <v>5.0334237554869494</v>
      </c>
      <c r="K30" s="2">
        <f t="shared" si="5"/>
        <v>4.3424226808222066</v>
      </c>
      <c r="L30" s="2">
        <f t="shared" si="5"/>
        <v>4.6127838567197355</v>
      </c>
      <c r="N30" s="9">
        <v>5.3384564936046051</v>
      </c>
      <c r="O30" s="9">
        <v>5.1335389083702179</v>
      </c>
      <c r="P30" s="9">
        <v>4.4313637641589869</v>
      </c>
      <c r="Q30" s="9">
        <v>4.5910646070264995</v>
      </c>
    </row>
    <row r="31" spans="1:24" x14ac:dyDescent="0.25">
      <c r="A31" s="25"/>
      <c r="B31" s="23"/>
      <c r="C31" s="7" t="s">
        <v>12</v>
      </c>
      <c r="D31" s="5">
        <v>830000</v>
      </c>
      <c r="E31" s="8">
        <v>125000</v>
      </c>
      <c r="F31" s="8">
        <v>12000</v>
      </c>
      <c r="G31" s="8">
        <v>27000</v>
      </c>
      <c r="I31" s="2">
        <f t="shared" si="5"/>
        <v>5.9190780923760737</v>
      </c>
      <c r="J31" s="2">
        <f t="shared" si="5"/>
        <v>5.0969100130080562</v>
      </c>
      <c r="K31" s="2">
        <f t="shared" si="5"/>
        <v>4.0791812460476251</v>
      </c>
      <c r="L31" s="2">
        <f t="shared" si="5"/>
        <v>4.4313637641589869</v>
      </c>
      <c r="N31" s="9">
        <v>5.3560258571931225</v>
      </c>
      <c r="O31" s="9">
        <v>5.2455126678141495</v>
      </c>
      <c r="P31" s="9">
        <v>4.3979400086720375</v>
      </c>
      <c r="Q31" s="9">
        <v>4.5797835966168101</v>
      </c>
    </row>
    <row r="32" spans="1:24" x14ac:dyDescent="0.25">
      <c r="A32" s="25"/>
      <c r="B32" s="23" t="s">
        <v>15</v>
      </c>
      <c r="C32" s="7" t="s">
        <v>9</v>
      </c>
      <c r="D32" s="5">
        <v>710000</v>
      </c>
      <c r="E32" s="8">
        <v>107000</v>
      </c>
      <c r="F32" s="8">
        <v>21000</v>
      </c>
      <c r="G32" s="8">
        <v>42000</v>
      </c>
      <c r="I32" s="2">
        <f t="shared" si="5"/>
        <v>5.8512583487190755</v>
      </c>
      <c r="J32" s="2">
        <f t="shared" si="5"/>
        <v>5.0293837776852097</v>
      </c>
      <c r="K32" s="2">
        <f t="shared" si="5"/>
        <v>4.3222192947339195</v>
      </c>
      <c r="L32" s="2">
        <f t="shared" si="5"/>
        <v>4.6232492903979008</v>
      </c>
      <c r="N32" s="9">
        <v>5.9867717342662452</v>
      </c>
      <c r="O32" s="9">
        <v>5.0334237554869494</v>
      </c>
      <c r="P32" s="9">
        <v>4.3424226808222066</v>
      </c>
      <c r="Q32" s="9">
        <v>4.6127838567197355</v>
      </c>
    </row>
    <row r="33" spans="1:24" x14ac:dyDescent="0.25">
      <c r="A33" s="25"/>
      <c r="B33" s="23"/>
      <c r="C33" s="7" t="s">
        <v>10</v>
      </c>
      <c r="D33" s="5">
        <v>830000</v>
      </c>
      <c r="E33" s="8">
        <v>109000</v>
      </c>
      <c r="F33" s="8">
        <v>25000</v>
      </c>
      <c r="G33" s="8">
        <v>55000</v>
      </c>
      <c r="I33" s="2">
        <f t="shared" si="5"/>
        <v>5.9190780923760737</v>
      </c>
      <c r="J33" s="2">
        <f t="shared" si="5"/>
        <v>5.0374264979406238</v>
      </c>
      <c r="K33" s="2">
        <f t="shared" si="5"/>
        <v>4.3979400086720375</v>
      </c>
      <c r="L33" s="2">
        <f t="shared" si="5"/>
        <v>4.7403626894942441</v>
      </c>
      <c r="N33" s="9">
        <v>5.9190780923760737</v>
      </c>
      <c r="O33" s="9">
        <v>5.0969100130080562</v>
      </c>
      <c r="P33" s="9">
        <v>4.0791812460476251</v>
      </c>
      <c r="Q33" s="9">
        <v>4.4313637641589869</v>
      </c>
    </row>
    <row r="34" spans="1:24" x14ac:dyDescent="0.25">
      <c r="A34" s="25"/>
      <c r="B34" s="23"/>
      <c r="C34" s="7" t="s">
        <v>11</v>
      </c>
      <c r="D34" s="5">
        <v>670000</v>
      </c>
      <c r="E34" s="8">
        <v>121000</v>
      </c>
      <c r="F34" s="8">
        <v>35000</v>
      </c>
      <c r="G34" s="8">
        <v>57000</v>
      </c>
      <c r="I34" s="2">
        <f t="shared" si="5"/>
        <v>5.826074802700826</v>
      </c>
      <c r="J34" s="2">
        <f t="shared" si="5"/>
        <v>5.0827853703164498</v>
      </c>
      <c r="K34" s="2">
        <f t="shared" si="5"/>
        <v>4.5440680443502757</v>
      </c>
      <c r="L34" s="2">
        <f t="shared" si="5"/>
        <v>4.7558748556724915</v>
      </c>
      <c r="N34" s="11">
        <v>5.2886427682469801</v>
      </c>
      <c r="O34" s="11">
        <f t="shared" ref="O34:Q34" si="8">AVERAGE(O30:O33)</f>
        <v>5.1273463361698433</v>
      </c>
      <c r="P34" s="11">
        <f t="shared" si="8"/>
        <v>4.3127269249252143</v>
      </c>
      <c r="Q34" s="11">
        <f t="shared" si="8"/>
        <v>4.5537489561305078</v>
      </c>
    </row>
    <row r="35" spans="1:24" x14ac:dyDescent="0.25">
      <c r="A35" s="25"/>
      <c r="B35" s="23"/>
      <c r="C35" s="7" t="s">
        <v>12</v>
      </c>
      <c r="D35" s="5">
        <v>930000</v>
      </c>
      <c r="E35" s="8">
        <v>103000</v>
      </c>
      <c r="F35" s="8">
        <v>18000</v>
      </c>
      <c r="G35" s="8">
        <v>49000</v>
      </c>
      <c r="I35" s="2">
        <f t="shared" si="5"/>
        <v>5.9684829485539348</v>
      </c>
      <c r="J35" s="2">
        <f t="shared" si="5"/>
        <v>5.012837224705172</v>
      </c>
      <c r="K35" s="2">
        <f t="shared" si="5"/>
        <v>4.2552725051033065</v>
      </c>
      <c r="L35" s="2">
        <f t="shared" si="5"/>
        <v>4.6901960800285138</v>
      </c>
      <c r="N35" s="11">
        <v>100</v>
      </c>
      <c r="O35" s="11">
        <f>(O34/N34)*100</f>
        <v>96.950135618053821</v>
      </c>
      <c r="P35" s="11">
        <f>(P34/N34)*100</f>
        <v>81.546950964788806</v>
      </c>
      <c r="Q35" s="11">
        <f>(Q34/N34)*100</f>
        <v>86.104302288504414</v>
      </c>
    </row>
    <row r="36" spans="1:24" x14ac:dyDescent="0.25">
      <c r="A36" s="25"/>
      <c r="D36" s="2"/>
      <c r="N36" s="9">
        <v>5.8512583487190755</v>
      </c>
      <c r="O36" s="9">
        <v>5.0293837776852097</v>
      </c>
      <c r="P36" s="9">
        <v>4.3222192947339195</v>
      </c>
      <c r="Q36" s="9">
        <v>4.6232492903979008</v>
      </c>
    </row>
    <row r="37" spans="1:24" x14ac:dyDescent="0.25">
      <c r="A37" s="25"/>
      <c r="D37" s="2"/>
      <c r="N37" s="9">
        <v>5.9190780923760737</v>
      </c>
      <c r="O37" s="9">
        <v>5.0374264979406238</v>
      </c>
      <c r="P37" s="9">
        <v>4.3979400086720375</v>
      </c>
      <c r="Q37" s="9">
        <v>4.7403626894942441</v>
      </c>
    </row>
    <row r="38" spans="1:24" x14ac:dyDescent="0.25">
      <c r="A38" s="25"/>
      <c r="D38" s="2"/>
      <c r="N38" s="9">
        <v>5.826074802700826</v>
      </c>
      <c r="O38" s="9">
        <v>5.0827853703164498</v>
      </c>
      <c r="P38" s="9">
        <v>4.5440680443502757</v>
      </c>
      <c r="Q38" s="9">
        <v>4.7558748556724915</v>
      </c>
    </row>
    <row r="39" spans="1:24" x14ac:dyDescent="0.25">
      <c r="A39" s="25"/>
      <c r="D39" s="2"/>
      <c r="N39" s="9">
        <v>5.9684829485539348</v>
      </c>
      <c r="O39" s="9">
        <v>5.012837224705172</v>
      </c>
      <c r="P39" s="9">
        <v>4.2552725051033065</v>
      </c>
      <c r="Q39" s="9">
        <v>4.6901960800285138</v>
      </c>
    </row>
    <row r="40" spans="1:24" x14ac:dyDescent="0.25">
      <c r="A40" s="25"/>
      <c r="D40" s="2"/>
      <c r="N40" s="11">
        <v>5.5521210884409191</v>
      </c>
      <c r="O40" s="11">
        <f>AVERAGE(O36:O39)</f>
        <v>5.0406082176618643</v>
      </c>
      <c r="P40" s="11">
        <f t="shared" ref="P40:Q40" si="9">AVERAGE(P36:P39)</f>
        <v>4.3798749632148848</v>
      </c>
      <c r="Q40" s="11">
        <f t="shared" si="9"/>
        <v>4.7024207288982875</v>
      </c>
    </row>
    <row r="41" spans="1:24" x14ac:dyDescent="0.25">
      <c r="A41" s="26"/>
      <c r="D41" s="2"/>
      <c r="N41" s="1">
        <v>100</v>
      </c>
      <c r="O41" s="1">
        <f>(O40/N40)*100</f>
        <v>90.787072856822519</v>
      </c>
      <c r="P41" s="1">
        <f>(P40/N40)*100</f>
        <v>78.886517304772781</v>
      </c>
      <c r="Q41" s="1">
        <f>(Q40/N40)*100</f>
        <v>84.695932491248413</v>
      </c>
    </row>
    <row r="42" spans="1:24" s="12" customFormat="1" x14ac:dyDescent="0.25">
      <c r="D42" s="13"/>
    </row>
    <row r="43" spans="1:24" x14ac:dyDescent="0.25">
      <c r="A43" s="24" t="s">
        <v>19</v>
      </c>
      <c r="B43" s="21" t="s">
        <v>0</v>
      </c>
      <c r="C43" s="21"/>
      <c r="D43" s="21"/>
      <c r="E43" s="21"/>
      <c r="F43" s="21"/>
      <c r="G43" s="21"/>
      <c r="H43" s="1"/>
      <c r="I43" s="1"/>
      <c r="J43" s="14" t="s">
        <v>1</v>
      </c>
      <c r="K43" s="14"/>
      <c r="L43" s="14"/>
      <c r="N43" s="15" t="s">
        <v>2</v>
      </c>
      <c r="O43" s="16"/>
      <c r="P43" s="16"/>
      <c r="Q43" s="17"/>
      <c r="T43" s="15" t="s">
        <v>3</v>
      </c>
      <c r="U43" s="16"/>
      <c r="V43" s="16"/>
      <c r="W43" s="16"/>
      <c r="X43" s="17"/>
    </row>
    <row r="44" spans="1:24" x14ac:dyDescent="0.25">
      <c r="A44" s="25"/>
      <c r="B44" s="4"/>
      <c r="C44" s="4"/>
      <c r="D44" s="5" t="s">
        <v>4</v>
      </c>
      <c r="E44" s="6" t="s">
        <v>5</v>
      </c>
      <c r="F44" s="6" t="s">
        <v>6</v>
      </c>
      <c r="G44" s="6" t="s">
        <v>7</v>
      </c>
      <c r="H44" s="6"/>
      <c r="I44" s="6" t="s">
        <v>4</v>
      </c>
      <c r="J44" s="6" t="s">
        <v>5</v>
      </c>
      <c r="K44" s="6" t="s">
        <v>6</v>
      </c>
      <c r="L44" s="6" t="s">
        <v>7</v>
      </c>
      <c r="N44" s="6" t="s">
        <v>4</v>
      </c>
      <c r="O44" s="6" t="s">
        <v>5</v>
      </c>
      <c r="P44" s="6" t="s">
        <v>6</v>
      </c>
      <c r="Q44" s="6" t="s">
        <v>7</v>
      </c>
      <c r="T44" s="2" t="s">
        <v>4</v>
      </c>
      <c r="U44" s="2" t="s">
        <v>5</v>
      </c>
      <c r="V44" s="2" t="s">
        <v>6</v>
      </c>
      <c r="W44" s="2" t="s">
        <v>7</v>
      </c>
    </row>
    <row r="45" spans="1:24" x14ac:dyDescent="0.25">
      <c r="A45" s="25"/>
      <c r="B45" s="23" t="s">
        <v>8</v>
      </c>
      <c r="C45" s="7" t="s">
        <v>9</v>
      </c>
      <c r="D45" s="5">
        <v>285000</v>
      </c>
      <c r="E45" s="8">
        <v>100000</v>
      </c>
      <c r="F45" s="8">
        <v>4200</v>
      </c>
      <c r="G45" s="8">
        <v>8700</v>
      </c>
      <c r="I45" s="2">
        <f t="shared" ref="I45:I56" si="10">LOG(D45)</f>
        <v>5.4548448600085102</v>
      </c>
      <c r="J45" s="2">
        <f t="shared" ref="J45:J56" si="11">LOG(E45)</f>
        <v>5</v>
      </c>
      <c r="K45" s="2">
        <f t="shared" ref="K45:K56" si="12">LOG(F45)</f>
        <v>3.6232492903979003</v>
      </c>
      <c r="L45" s="2">
        <f t="shared" ref="L45:L56" si="13">LOG(G45)</f>
        <v>3.9395192526186187</v>
      </c>
      <c r="N45" s="9">
        <v>5.4548448600085102</v>
      </c>
      <c r="O45" s="9">
        <v>5</v>
      </c>
      <c r="P45" s="9">
        <v>3.6232492903979003</v>
      </c>
      <c r="Q45" s="9">
        <v>3.9395192526186187</v>
      </c>
      <c r="S45" s="2" t="s">
        <v>21</v>
      </c>
      <c r="T45" s="2">
        <v>100</v>
      </c>
      <c r="U45" s="9">
        <v>91.256816733543616</v>
      </c>
      <c r="V45" s="9">
        <v>67.764976878297063</v>
      </c>
      <c r="W45" s="9">
        <v>73.114889564384399</v>
      </c>
    </row>
    <row r="46" spans="1:24" x14ac:dyDescent="0.25">
      <c r="A46" s="25"/>
      <c r="B46" s="23"/>
      <c r="C46" s="7" t="s">
        <v>10</v>
      </c>
      <c r="D46" s="5">
        <v>297000</v>
      </c>
      <c r="E46" s="8">
        <v>97000</v>
      </c>
      <c r="F46" s="8">
        <v>3900</v>
      </c>
      <c r="G46" s="8">
        <v>9300</v>
      </c>
      <c r="I46" s="2">
        <f t="shared" si="10"/>
        <v>5.4727564493172123</v>
      </c>
      <c r="J46" s="2">
        <f t="shared" si="11"/>
        <v>4.9867717342662452</v>
      </c>
      <c r="K46" s="2">
        <f t="shared" si="12"/>
        <v>3.5910646070264991</v>
      </c>
      <c r="L46" s="2">
        <f t="shared" si="13"/>
        <v>3.9684829485539352</v>
      </c>
      <c r="N46" s="9">
        <v>5.4727564493172123</v>
      </c>
      <c r="O46" s="9">
        <v>4.9867717342662452</v>
      </c>
      <c r="P46" s="9">
        <v>3.5910646070264991</v>
      </c>
      <c r="Q46" s="9">
        <v>3.9684829485539352</v>
      </c>
      <c r="S46" s="2" t="s">
        <v>22</v>
      </c>
      <c r="T46" s="2">
        <v>100</v>
      </c>
      <c r="U46" s="9">
        <v>94.031411156905762</v>
      </c>
      <c r="V46" s="9">
        <v>70.643280814639866</v>
      </c>
      <c r="W46" s="9">
        <v>76.653163920976496</v>
      </c>
    </row>
    <row r="47" spans="1:24" x14ac:dyDescent="0.25">
      <c r="A47" s="25"/>
      <c r="B47" s="23"/>
      <c r="C47" s="7" t="s">
        <v>11</v>
      </c>
      <c r="D47" s="5">
        <v>283000</v>
      </c>
      <c r="E47" s="8">
        <v>89000</v>
      </c>
      <c r="F47" s="8">
        <v>5100</v>
      </c>
      <c r="G47" s="8">
        <v>10800</v>
      </c>
      <c r="I47" s="2">
        <f t="shared" si="10"/>
        <v>5.4517864355242907</v>
      </c>
      <c r="J47" s="2">
        <f t="shared" si="11"/>
        <v>4.9493900066449124</v>
      </c>
      <c r="K47" s="2">
        <f t="shared" si="12"/>
        <v>3.7075701760979363</v>
      </c>
      <c r="L47" s="2">
        <f t="shared" si="13"/>
        <v>4.0334237554869494</v>
      </c>
      <c r="N47" s="9">
        <v>5.4517864355242907</v>
      </c>
      <c r="O47" s="9">
        <v>4.9493900066449124</v>
      </c>
      <c r="P47" s="9">
        <v>3.7075701760979363</v>
      </c>
      <c r="Q47" s="9">
        <v>4.0334237554869494</v>
      </c>
      <c r="S47" s="2" t="s">
        <v>23</v>
      </c>
      <c r="T47" s="2">
        <v>100</v>
      </c>
      <c r="U47" s="9">
        <v>89.650567861661514</v>
      </c>
      <c r="V47" s="9">
        <v>67.710111155460552</v>
      </c>
      <c r="W47" s="9">
        <v>72.722097469918211</v>
      </c>
    </row>
    <row r="48" spans="1:24" x14ac:dyDescent="0.25">
      <c r="A48" s="25"/>
      <c r="B48" s="23"/>
      <c r="C48" s="7" t="s">
        <v>12</v>
      </c>
      <c r="D48" s="5">
        <v>259000</v>
      </c>
      <c r="E48" s="8">
        <v>79000</v>
      </c>
      <c r="F48" s="8">
        <v>6400</v>
      </c>
      <c r="G48" s="8">
        <v>8900</v>
      </c>
      <c r="I48" s="2">
        <f t="shared" si="10"/>
        <v>5.4132997640812519</v>
      </c>
      <c r="J48" s="2">
        <f t="shared" si="11"/>
        <v>4.8976270912904418</v>
      </c>
      <c r="K48" s="2">
        <f t="shared" si="12"/>
        <v>3.8061799739838871</v>
      </c>
      <c r="L48" s="2">
        <f t="shared" si="13"/>
        <v>3.9493900066449128</v>
      </c>
      <c r="N48" s="9">
        <v>5.4132997640812519</v>
      </c>
      <c r="O48" s="9">
        <v>4.8976270912904418</v>
      </c>
      <c r="P48" s="9">
        <v>3.8061799739838871</v>
      </c>
      <c r="Q48" s="9">
        <v>3.9493900066449128</v>
      </c>
      <c r="S48" s="1" t="s">
        <v>13</v>
      </c>
      <c r="T48" s="10">
        <f>AVERAGE(T45:T47)</f>
        <v>100</v>
      </c>
      <c r="U48" s="10">
        <f t="shared" ref="U48:W48" si="14">AVERAGE(U45:U47)</f>
        <v>91.646265250703621</v>
      </c>
      <c r="V48" s="10">
        <f t="shared" si="14"/>
        <v>68.706122949465836</v>
      </c>
      <c r="W48" s="10">
        <f t="shared" si="14"/>
        <v>74.163383651759702</v>
      </c>
    </row>
    <row r="49" spans="1:23" x14ac:dyDescent="0.25">
      <c r="A49" s="25"/>
      <c r="B49" s="23" t="s">
        <v>14</v>
      </c>
      <c r="C49" s="7" t="s">
        <v>9</v>
      </c>
      <c r="D49" s="5">
        <v>218000</v>
      </c>
      <c r="E49" s="8">
        <v>108000</v>
      </c>
      <c r="F49" s="8">
        <v>5900</v>
      </c>
      <c r="G49" s="8">
        <v>12100</v>
      </c>
      <c r="I49" s="2">
        <f t="shared" si="10"/>
        <v>5.3384564936046051</v>
      </c>
      <c r="J49" s="2">
        <f t="shared" si="11"/>
        <v>5.0334237554869494</v>
      </c>
      <c r="K49" s="2">
        <f t="shared" si="12"/>
        <v>3.7708520116421442</v>
      </c>
      <c r="L49" s="2">
        <f t="shared" si="13"/>
        <v>4.0827853703164498</v>
      </c>
      <c r="N49" s="11">
        <v>5.4335088440881423</v>
      </c>
      <c r="O49" s="11">
        <f>AVERAGE(O45:O48)</f>
        <v>4.9584472080503996</v>
      </c>
      <c r="P49" s="11">
        <f t="shared" ref="P49:Q49" si="15">AVERAGE(P45:P48)</f>
        <v>3.6820160118765557</v>
      </c>
      <c r="Q49" s="11">
        <f t="shared" si="15"/>
        <v>3.9727039908261044</v>
      </c>
    </row>
    <row r="50" spans="1:23" x14ac:dyDescent="0.25">
      <c r="A50" s="25"/>
      <c r="B50" s="23"/>
      <c r="C50" s="7" t="s">
        <v>10</v>
      </c>
      <c r="D50" s="5">
        <v>227000</v>
      </c>
      <c r="E50" s="8">
        <v>89000</v>
      </c>
      <c r="F50" s="8">
        <v>5200</v>
      </c>
      <c r="G50" s="8">
        <v>10800</v>
      </c>
      <c r="I50" s="2">
        <f t="shared" si="10"/>
        <v>5.3560258571931225</v>
      </c>
      <c r="J50" s="2">
        <f t="shared" si="11"/>
        <v>4.9493900066449124</v>
      </c>
      <c r="K50" s="2">
        <f t="shared" si="12"/>
        <v>3.716003343634799</v>
      </c>
      <c r="L50" s="2">
        <f t="shared" si="13"/>
        <v>4.0334237554869494</v>
      </c>
      <c r="N50" s="11">
        <v>100</v>
      </c>
      <c r="O50" s="11">
        <f>(O49/N49)*100</f>
        <v>91.256816733543616</v>
      </c>
      <c r="P50" s="11">
        <f>(P49/N49)*100</f>
        <v>67.764976878297063</v>
      </c>
      <c r="Q50" s="11">
        <f>(Q49/N49)*100</f>
        <v>73.114889564384399</v>
      </c>
    </row>
    <row r="51" spans="1:23" x14ac:dyDescent="0.25">
      <c r="A51" s="25"/>
      <c r="B51" s="23"/>
      <c r="C51" s="7" t="s">
        <v>11</v>
      </c>
      <c r="D51" s="5">
        <v>970000</v>
      </c>
      <c r="E51" s="8">
        <v>78000</v>
      </c>
      <c r="F51" s="8">
        <v>6100</v>
      </c>
      <c r="G51" s="8">
        <v>12700</v>
      </c>
      <c r="I51" s="2">
        <f t="shared" si="10"/>
        <v>5.9867717342662452</v>
      </c>
      <c r="J51" s="2">
        <f t="shared" si="11"/>
        <v>4.8920946026904808</v>
      </c>
      <c r="K51" s="2">
        <f t="shared" si="12"/>
        <v>3.7853298350107671</v>
      </c>
      <c r="L51" s="2">
        <f t="shared" si="13"/>
        <v>4.1038037209559572</v>
      </c>
      <c r="N51" s="9">
        <v>5.3384564936046051</v>
      </c>
      <c r="O51" s="9">
        <v>5.0334237554869494</v>
      </c>
      <c r="P51" s="9">
        <v>3.7708520116421442</v>
      </c>
      <c r="Q51" s="9">
        <v>4.0827853703164498</v>
      </c>
    </row>
    <row r="52" spans="1:23" x14ac:dyDescent="0.25">
      <c r="A52" s="25"/>
      <c r="B52" s="23"/>
      <c r="C52" s="7" t="s">
        <v>12</v>
      </c>
      <c r="D52" s="5">
        <v>830000</v>
      </c>
      <c r="E52" s="8">
        <v>104000</v>
      </c>
      <c r="F52" s="8">
        <v>4700</v>
      </c>
      <c r="G52" s="8">
        <v>9900</v>
      </c>
      <c r="I52" s="2">
        <f t="shared" si="10"/>
        <v>5.9190780923760737</v>
      </c>
      <c r="J52" s="2">
        <f t="shared" si="11"/>
        <v>5.0170333392987807</v>
      </c>
      <c r="K52" s="2">
        <f t="shared" si="12"/>
        <v>3.6720978579357175</v>
      </c>
      <c r="L52" s="2">
        <f t="shared" si="13"/>
        <v>3.9956351945975501</v>
      </c>
      <c r="N52" s="9">
        <v>5.3560258571931225</v>
      </c>
      <c r="O52" s="9">
        <v>4.9493900066449124</v>
      </c>
      <c r="P52" s="9">
        <v>3.716003343634799</v>
      </c>
      <c r="Q52" s="9">
        <v>4.0334237554869494</v>
      </c>
    </row>
    <row r="53" spans="1:23" x14ac:dyDescent="0.25">
      <c r="A53" s="25"/>
      <c r="B53" s="23" t="s">
        <v>15</v>
      </c>
      <c r="C53" s="7" t="s">
        <v>9</v>
      </c>
      <c r="D53" s="5">
        <v>710000</v>
      </c>
      <c r="E53" s="8">
        <v>97000</v>
      </c>
      <c r="F53" s="8">
        <v>5900</v>
      </c>
      <c r="G53" s="8">
        <v>13000</v>
      </c>
      <c r="I53" s="2">
        <f t="shared" si="10"/>
        <v>5.8512583487190755</v>
      </c>
      <c r="J53" s="2">
        <f t="shared" si="11"/>
        <v>4.9867717342662452</v>
      </c>
      <c r="K53" s="2">
        <f t="shared" si="12"/>
        <v>3.7708520116421442</v>
      </c>
      <c r="L53" s="2">
        <f t="shared" si="13"/>
        <v>4.1139433523068369</v>
      </c>
      <c r="N53" s="9">
        <v>5.9867717342662452</v>
      </c>
      <c r="O53" s="9">
        <v>4.8920946026904808</v>
      </c>
      <c r="P53" s="9">
        <v>3.7853298350107671</v>
      </c>
      <c r="Q53" s="9">
        <v>4.1038037209559572</v>
      </c>
    </row>
    <row r="54" spans="1:23" x14ac:dyDescent="0.25">
      <c r="A54" s="25"/>
      <c r="B54" s="23"/>
      <c r="C54" s="7" t="s">
        <v>10</v>
      </c>
      <c r="D54" s="5">
        <v>830000</v>
      </c>
      <c r="E54" s="8">
        <v>79000</v>
      </c>
      <c r="F54" s="8">
        <v>6500</v>
      </c>
      <c r="G54" s="8">
        <v>12600</v>
      </c>
      <c r="I54" s="2">
        <f t="shared" si="10"/>
        <v>5.9190780923760737</v>
      </c>
      <c r="J54" s="2">
        <f t="shared" si="11"/>
        <v>4.8976270912904418</v>
      </c>
      <c r="K54" s="2">
        <f t="shared" si="12"/>
        <v>3.8129133566428557</v>
      </c>
      <c r="L54" s="2">
        <f t="shared" si="13"/>
        <v>4.1003705451175625</v>
      </c>
      <c r="N54" s="9">
        <v>5.9190780923760737</v>
      </c>
      <c r="O54" s="9">
        <v>5.0170333392987807</v>
      </c>
      <c r="P54" s="9">
        <v>3.6720978579357175</v>
      </c>
      <c r="Q54" s="9">
        <v>3.9956351945975501</v>
      </c>
    </row>
    <row r="55" spans="1:23" x14ac:dyDescent="0.25">
      <c r="A55" s="25"/>
      <c r="B55" s="23"/>
      <c r="C55" s="7" t="s">
        <v>11</v>
      </c>
      <c r="D55" s="5">
        <v>670000</v>
      </c>
      <c r="E55" s="8">
        <v>102000</v>
      </c>
      <c r="F55" s="8">
        <v>4900</v>
      </c>
      <c r="G55" s="8">
        <v>9700</v>
      </c>
      <c r="I55" s="2">
        <f t="shared" si="10"/>
        <v>5.826074802700826</v>
      </c>
      <c r="J55" s="2">
        <f t="shared" si="11"/>
        <v>5.008600171761918</v>
      </c>
      <c r="K55" s="2">
        <f t="shared" si="12"/>
        <v>3.6901960800285138</v>
      </c>
      <c r="L55" s="2">
        <f t="shared" si="13"/>
        <v>3.9867717342662448</v>
      </c>
      <c r="N55" s="11">
        <v>5.2886427682469801</v>
      </c>
      <c r="O55" s="11">
        <f>AVERAGE(O51:O54)</f>
        <v>4.9729854260302808</v>
      </c>
      <c r="P55" s="11">
        <f t="shared" ref="P55:Q55" si="16">AVERAGE(P51:P54)</f>
        <v>3.7360707620558573</v>
      </c>
      <c r="Q55" s="11">
        <f t="shared" si="16"/>
        <v>4.0539120103392268</v>
      </c>
    </row>
    <row r="56" spans="1:23" x14ac:dyDescent="0.25">
      <c r="A56" s="25"/>
      <c r="B56" s="23"/>
      <c r="C56" s="7" t="s">
        <v>12</v>
      </c>
      <c r="D56" s="5">
        <v>930000</v>
      </c>
      <c r="E56" s="8">
        <v>104000</v>
      </c>
      <c r="F56" s="8">
        <v>5800</v>
      </c>
      <c r="G56" s="8">
        <v>8900</v>
      </c>
      <c r="I56" s="2">
        <f t="shared" si="10"/>
        <v>5.9684829485539348</v>
      </c>
      <c r="J56" s="2">
        <f t="shared" si="11"/>
        <v>5.0170333392987807</v>
      </c>
      <c r="K56" s="2">
        <f t="shared" si="12"/>
        <v>3.7634279935629373</v>
      </c>
      <c r="L56" s="2">
        <f t="shared" si="13"/>
        <v>3.9493900066449128</v>
      </c>
      <c r="N56" s="11">
        <v>100</v>
      </c>
      <c r="O56" s="11">
        <f>(O55/N55)*100</f>
        <v>94.031411156905762</v>
      </c>
      <c r="P56" s="11">
        <f>(P55/N55)*100</f>
        <v>70.643280814639866</v>
      </c>
      <c r="Q56" s="11">
        <f>(Q55/N55)*100</f>
        <v>76.653163920976496</v>
      </c>
    </row>
    <row r="57" spans="1:23" x14ac:dyDescent="0.25">
      <c r="A57" s="25"/>
      <c r="N57" s="9">
        <v>5.8512583487190755</v>
      </c>
      <c r="O57" s="9">
        <v>4.9867717342662452</v>
      </c>
      <c r="P57" s="9">
        <v>3.7708520116421442</v>
      </c>
      <c r="Q57" s="9">
        <v>4.1139433523068369</v>
      </c>
    </row>
    <row r="58" spans="1:23" x14ac:dyDescent="0.25">
      <c r="A58" s="25"/>
      <c r="N58" s="9">
        <v>5.9190780923760737</v>
      </c>
      <c r="O58" s="9">
        <v>4.8976270912904418</v>
      </c>
      <c r="P58" s="9">
        <v>3.8129133566428557</v>
      </c>
      <c r="Q58" s="9">
        <v>4.1003705451175625</v>
      </c>
    </row>
    <row r="59" spans="1:23" x14ac:dyDescent="0.25">
      <c r="A59" s="25"/>
      <c r="N59" s="9">
        <v>5.826074802700826</v>
      </c>
      <c r="O59" s="9">
        <v>5.008600171761918</v>
      </c>
      <c r="P59" s="9">
        <v>3.6901960800285138</v>
      </c>
      <c r="Q59" s="9">
        <v>3.9867717342662448</v>
      </c>
    </row>
    <row r="60" spans="1:23" x14ac:dyDescent="0.25">
      <c r="A60" s="25"/>
      <c r="N60" s="9">
        <v>5.9684829485539348</v>
      </c>
      <c r="O60" s="9">
        <v>5.0170333392987807</v>
      </c>
      <c r="P60" s="9">
        <v>3.7634279935629373</v>
      </c>
      <c r="Q60" s="9">
        <v>3.9493900066449128</v>
      </c>
    </row>
    <row r="61" spans="1:23" x14ac:dyDescent="0.25">
      <c r="A61" s="25"/>
      <c r="N61" s="11">
        <v>5.5521210884409191</v>
      </c>
      <c r="O61" s="11">
        <f>AVERAGE(O57:O60)</f>
        <v>4.977508084154346</v>
      </c>
      <c r="P61" s="11">
        <f t="shared" ref="P61:Q61" si="17">AVERAGE(P57:P60)</f>
        <v>3.7593473604691128</v>
      </c>
      <c r="Q61" s="11">
        <f t="shared" si="17"/>
        <v>4.0376189095838892</v>
      </c>
    </row>
    <row r="62" spans="1:23" x14ac:dyDescent="0.25">
      <c r="A62" s="26"/>
      <c r="N62" s="1">
        <v>100</v>
      </c>
      <c r="O62" s="1">
        <f>(O61/N61)*100</f>
        <v>89.650567861661514</v>
      </c>
      <c r="P62" s="1">
        <f>(P61/N61)*100</f>
        <v>67.710111155460552</v>
      </c>
      <c r="Q62" s="1">
        <f>(Q61/N61)*100</f>
        <v>72.722097469918211</v>
      </c>
    </row>
    <row r="63" spans="1:23" s="12" customFormat="1" x14ac:dyDescent="0.25">
      <c r="D63" s="13"/>
    </row>
    <row r="64" spans="1:23" s="1" customFormat="1" x14ac:dyDescent="0.25">
      <c r="A64" s="24" t="s">
        <v>20</v>
      </c>
      <c r="B64" s="18" t="s">
        <v>0</v>
      </c>
      <c r="C64" s="19"/>
      <c r="D64" s="19"/>
      <c r="E64" s="19"/>
      <c r="F64" s="19"/>
      <c r="G64" s="20"/>
      <c r="I64" s="18" t="s">
        <v>1</v>
      </c>
      <c r="J64" s="19"/>
      <c r="K64" s="19"/>
      <c r="L64" s="20"/>
      <c r="N64" s="18" t="s">
        <v>2</v>
      </c>
      <c r="O64" s="19"/>
      <c r="P64" s="19"/>
      <c r="Q64" s="20"/>
      <c r="S64" s="18" t="s">
        <v>3</v>
      </c>
      <c r="T64" s="19"/>
      <c r="U64" s="19"/>
      <c r="V64" s="19"/>
      <c r="W64" s="20"/>
    </row>
    <row r="65" spans="1:23" x14ac:dyDescent="0.25">
      <c r="A65" s="25"/>
      <c r="D65" s="8" t="s">
        <v>4</v>
      </c>
      <c r="E65" s="2" t="s">
        <v>5</v>
      </c>
      <c r="F65" s="2" t="s">
        <v>6</v>
      </c>
      <c r="G65" s="2" t="s">
        <v>7</v>
      </c>
      <c r="I65" s="2" t="s">
        <v>4</v>
      </c>
      <c r="J65" s="2" t="s">
        <v>5</v>
      </c>
      <c r="K65" s="2" t="s">
        <v>6</v>
      </c>
      <c r="L65" s="2" t="s">
        <v>7</v>
      </c>
      <c r="N65" s="2" t="s">
        <v>4</v>
      </c>
      <c r="O65" s="2" t="s">
        <v>5</v>
      </c>
      <c r="P65" s="2" t="s">
        <v>6</v>
      </c>
      <c r="Q65" s="2" t="s">
        <v>7</v>
      </c>
      <c r="T65" s="2" t="s">
        <v>4</v>
      </c>
      <c r="U65" s="2" t="s">
        <v>5</v>
      </c>
      <c r="V65" s="2" t="s">
        <v>6</v>
      </c>
      <c r="W65" s="2" t="s">
        <v>7</v>
      </c>
    </row>
    <row r="66" spans="1:23" x14ac:dyDescent="0.25">
      <c r="A66" s="25"/>
      <c r="B66" s="2" t="s">
        <v>8</v>
      </c>
      <c r="C66" s="2" t="s">
        <v>9</v>
      </c>
      <c r="D66" s="8">
        <v>285000</v>
      </c>
      <c r="E66" s="2">
        <v>71000</v>
      </c>
      <c r="F66" s="2">
        <v>420</v>
      </c>
      <c r="G66" s="2">
        <v>3800</v>
      </c>
      <c r="I66" s="2">
        <v>5.4548448600085102</v>
      </c>
      <c r="J66" s="2">
        <v>4.8512583487190755</v>
      </c>
      <c r="K66" s="2">
        <v>2.6232492903979003</v>
      </c>
      <c r="L66" s="2">
        <v>3.5797835966168101</v>
      </c>
      <c r="N66" s="2">
        <v>5.4548448600085102</v>
      </c>
      <c r="O66" s="2">
        <v>4.8512583487190755</v>
      </c>
      <c r="P66" s="2">
        <v>2.6232492903979003</v>
      </c>
      <c r="Q66" s="2">
        <v>3.5797835966168101</v>
      </c>
      <c r="S66" s="2" t="s">
        <v>21</v>
      </c>
      <c r="T66" s="2">
        <v>100</v>
      </c>
      <c r="U66" s="2">
        <v>88.617269081041485</v>
      </c>
      <c r="V66" s="2">
        <v>47.977671799172732</v>
      </c>
      <c r="W66" s="2">
        <v>66.569963207309229</v>
      </c>
    </row>
    <row r="67" spans="1:23" x14ac:dyDescent="0.25">
      <c r="A67" s="25"/>
      <c r="C67" s="2" t="s">
        <v>10</v>
      </c>
      <c r="D67" s="8">
        <v>297000</v>
      </c>
      <c r="E67" s="2">
        <v>68000</v>
      </c>
      <c r="F67" s="2">
        <v>370</v>
      </c>
      <c r="G67" s="2">
        <v>4100</v>
      </c>
      <c r="I67" s="2">
        <v>5.4727564493172123</v>
      </c>
      <c r="J67" s="2">
        <v>4.8325089127062366</v>
      </c>
      <c r="K67" s="2">
        <v>2.568201724066995</v>
      </c>
      <c r="L67" s="2">
        <v>3.6127838567197355</v>
      </c>
      <c r="N67" s="2">
        <v>5.4727564493172123</v>
      </c>
      <c r="O67" s="2">
        <v>4.8325089127062366</v>
      </c>
      <c r="P67" s="2">
        <v>2.568201724066995</v>
      </c>
      <c r="Q67" s="2">
        <v>3.6127838567197355</v>
      </c>
      <c r="S67" s="2" t="s">
        <v>22</v>
      </c>
      <c r="T67" s="2">
        <v>100</v>
      </c>
      <c r="U67" s="2">
        <v>92.740358144087153</v>
      </c>
      <c r="V67" s="2">
        <v>53.114956225951346</v>
      </c>
      <c r="W67" s="2">
        <v>70.327802807239337</v>
      </c>
    </row>
    <row r="68" spans="1:23" x14ac:dyDescent="0.25">
      <c r="A68" s="25"/>
      <c r="C68" s="2" t="s">
        <v>11</v>
      </c>
      <c r="D68" s="8">
        <v>283000</v>
      </c>
      <c r="E68" s="2">
        <v>58000</v>
      </c>
      <c r="F68" s="2">
        <v>420</v>
      </c>
      <c r="G68" s="2">
        <v>3700</v>
      </c>
      <c r="I68" s="2">
        <v>5.4517864355242907</v>
      </c>
      <c r="J68" s="2">
        <v>4.7634279935629369</v>
      </c>
      <c r="K68" s="2">
        <v>2.6232492903979003</v>
      </c>
      <c r="L68" s="2">
        <v>3.568201724066995</v>
      </c>
      <c r="N68" s="2">
        <v>5.4517864355242907</v>
      </c>
      <c r="O68" s="2">
        <v>4.7634279935629369</v>
      </c>
      <c r="P68" s="2">
        <v>2.6232492903979003</v>
      </c>
      <c r="Q68" s="2">
        <v>3.568201724066995</v>
      </c>
      <c r="S68" s="2" t="s">
        <v>23</v>
      </c>
      <c r="T68" s="2">
        <v>100</v>
      </c>
      <c r="U68" s="2">
        <v>88.281250668621979</v>
      </c>
      <c r="V68" s="2">
        <v>52.025629363416101</v>
      </c>
      <c r="W68" s="2">
        <v>66.451564574625024</v>
      </c>
    </row>
    <row r="69" spans="1:23" x14ac:dyDescent="0.25">
      <c r="A69" s="25"/>
      <c r="C69" s="2" t="s">
        <v>12</v>
      </c>
      <c r="D69" s="8">
        <v>259000</v>
      </c>
      <c r="E69" s="2">
        <v>65000</v>
      </c>
      <c r="F69" s="2">
        <v>410</v>
      </c>
      <c r="G69" s="2">
        <v>5100</v>
      </c>
      <c r="I69" s="2">
        <v>5.4132997640812519</v>
      </c>
      <c r="J69" s="2">
        <v>4.8129133566428557</v>
      </c>
      <c r="K69" s="2">
        <v>2.6127838567197355</v>
      </c>
      <c r="L69" s="2">
        <v>3.7075701760979363</v>
      </c>
      <c r="N69" s="2">
        <v>5.4132997640812519</v>
      </c>
      <c r="O69" s="2">
        <v>4.8129133566428557</v>
      </c>
      <c r="P69" s="2">
        <v>2.6127838567197355</v>
      </c>
      <c r="Q69" s="2">
        <v>3.7075701760979363</v>
      </c>
      <c r="S69" s="2" t="s">
        <v>13</v>
      </c>
      <c r="T69" s="2">
        <v>100</v>
      </c>
      <c r="U69" s="2">
        <v>89.879625964583525</v>
      </c>
      <c r="V69" s="2">
        <v>51.039419129513391</v>
      </c>
      <c r="W69" s="2">
        <v>67.783110196391192</v>
      </c>
    </row>
    <row r="70" spans="1:23" x14ac:dyDescent="0.25">
      <c r="A70" s="25"/>
      <c r="B70" s="2" t="s">
        <v>14</v>
      </c>
      <c r="C70" s="2" t="s">
        <v>9</v>
      </c>
      <c r="D70" s="8">
        <v>218000</v>
      </c>
      <c r="E70" s="2">
        <v>73000</v>
      </c>
      <c r="F70" s="2">
        <v>650</v>
      </c>
      <c r="G70" s="2">
        <v>4100</v>
      </c>
      <c r="I70" s="2">
        <v>5.3384564936046051</v>
      </c>
      <c r="J70" s="2">
        <v>4.8633228601204559</v>
      </c>
      <c r="K70" s="2">
        <v>2.8129133566428557</v>
      </c>
      <c r="L70" s="2">
        <v>3.6127838567197355</v>
      </c>
      <c r="N70" s="2">
        <v>5.4335088440881423</v>
      </c>
      <c r="O70" s="2">
        <v>4.8150271529077759</v>
      </c>
      <c r="P70" s="2">
        <v>2.606871040395633</v>
      </c>
      <c r="Q70" s="2">
        <v>3.6170848383753693</v>
      </c>
    </row>
    <row r="71" spans="1:23" x14ac:dyDescent="0.25">
      <c r="A71" s="25"/>
      <c r="C71" s="2" t="s">
        <v>10</v>
      </c>
      <c r="D71" s="8">
        <v>227000</v>
      </c>
      <c r="E71" s="2">
        <v>81000</v>
      </c>
      <c r="F71" s="2">
        <v>570</v>
      </c>
      <c r="G71" s="2">
        <v>5200</v>
      </c>
      <c r="I71" s="2">
        <v>5.3560258571931225</v>
      </c>
      <c r="J71" s="2">
        <v>4.9084850188786495</v>
      </c>
      <c r="K71" s="2">
        <v>2.7558748556724915</v>
      </c>
      <c r="L71" s="2">
        <v>3.716003343634799</v>
      </c>
      <c r="N71" s="2">
        <v>100</v>
      </c>
      <c r="O71" s="2">
        <v>88.617269081041485</v>
      </c>
      <c r="P71" s="2">
        <v>47.977671799172732</v>
      </c>
      <c r="Q71" s="2">
        <v>66.569963207309229</v>
      </c>
    </row>
    <row r="72" spans="1:23" x14ac:dyDescent="0.25">
      <c r="A72" s="25"/>
      <c r="C72" s="2" t="s">
        <v>11</v>
      </c>
      <c r="D72" s="8">
        <v>970000</v>
      </c>
      <c r="E72" s="2">
        <v>79000</v>
      </c>
      <c r="F72" s="2">
        <v>620</v>
      </c>
      <c r="G72" s="2">
        <v>5800</v>
      </c>
      <c r="I72" s="2">
        <v>5.9867717342662452</v>
      </c>
      <c r="J72" s="2">
        <v>4.8976270912904418</v>
      </c>
      <c r="K72" s="2">
        <v>2.7923916894982539</v>
      </c>
      <c r="L72" s="2">
        <v>3.7634279935629373</v>
      </c>
      <c r="N72" s="2">
        <v>5.3384564936046051</v>
      </c>
      <c r="O72" s="2">
        <v>4.8633228601204559</v>
      </c>
      <c r="P72" s="2">
        <v>2.8129133566428557</v>
      </c>
      <c r="Q72" s="2">
        <v>3.6127838567197355</v>
      </c>
    </row>
    <row r="73" spans="1:23" x14ac:dyDescent="0.25">
      <c r="A73" s="25"/>
      <c r="C73" s="2" t="s">
        <v>12</v>
      </c>
      <c r="D73" s="8">
        <v>830000</v>
      </c>
      <c r="E73" s="2">
        <v>89000</v>
      </c>
      <c r="F73" s="2">
        <v>750</v>
      </c>
      <c r="G73" s="2">
        <v>6100</v>
      </c>
      <c r="I73" s="2">
        <v>5.9190780923760737</v>
      </c>
      <c r="J73" s="2">
        <v>4.9493900066449124</v>
      </c>
      <c r="K73" s="2">
        <v>2.8750612633917001</v>
      </c>
      <c r="L73" s="2">
        <v>3.7853298350107671</v>
      </c>
      <c r="N73" s="2">
        <v>5.3560258571931225</v>
      </c>
      <c r="O73" s="2">
        <v>4.9084850188786495</v>
      </c>
      <c r="P73" s="2">
        <v>2.7558748556724915</v>
      </c>
      <c r="Q73" s="2">
        <v>3.716003343634799</v>
      </c>
    </row>
    <row r="74" spans="1:23" x14ac:dyDescent="0.25">
      <c r="A74" s="25"/>
      <c r="B74" s="2" t="s">
        <v>15</v>
      </c>
      <c r="C74" s="2" t="s">
        <v>9</v>
      </c>
      <c r="D74" s="8">
        <v>710000</v>
      </c>
      <c r="E74" s="2">
        <v>92000</v>
      </c>
      <c r="F74" s="2">
        <v>670</v>
      </c>
      <c r="G74" s="2">
        <v>5200</v>
      </c>
      <c r="I74" s="2">
        <v>5.8512583487190755</v>
      </c>
      <c r="J74" s="2">
        <v>4.9637878273455556</v>
      </c>
      <c r="K74" s="2">
        <v>2.8260748027008264</v>
      </c>
      <c r="L74" s="2">
        <v>3.716003343634799</v>
      </c>
      <c r="N74" s="2">
        <v>5.9867717342662452</v>
      </c>
      <c r="O74" s="2">
        <v>4.8976270912904418</v>
      </c>
      <c r="P74" s="2">
        <v>2.7923916894982539</v>
      </c>
      <c r="Q74" s="2">
        <v>3.7634279935629373</v>
      </c>
    </row>
    <row r="75" spans="1:23" x14ac:dyDescent="0.25">
      <c r="A75" s="25"/>
      <c r="C75" s="2" t="s">
        <v>10</v>
      </c>
      <c r="D75" s="8">
        <v>830000</v>
      </c>
      <c r="E75" s="2">
        <v>78000</v>
      </c>
      <c r="F75" s="2">
        <v>880</v>
      </c>
      <c r="G75" s="2">
        <v>6300</v>
      </c>
      <c r="I75" s="2">
        <v>5.9190780923760737</v>
      </c>
      <c r="J75" s="2">
        <v>4.8920946026904808</v>
      </c>
      <c r="K75" s="2">
        <v>2.9444826721501687</v>
      </c>
      <c r="L75" s="2">
        <v>3.7993405494535817</v>
      </c>
      <c r="N75" s="2">
        <v>5.9190780923760737</v>
      </c>
      <c r="O75" s="2">
        <v>4.9493900066449124</v>
      </c>
      <c r="P75" s="2">
        <v>2.8750612633917001</v>
      </c>
      <c r="Q75" s="2">
        <v>3.7853298350107671</v>
      </c>
    </row>
    <row r="76" spans="1:23" x14ac:dyDescent="0.25">
      <c r="A76" s="25"/>
      <c r="C76" s="2" t="s">
        <v>11</v>
      </c>
      <c r="D76" s="8">
        <v>670000</v>
      </c>
      <c r="E76" s="2">
        <v>76000</v>
      </c>
      <c r="F76" s="2">
        <v>750</v>
      </c>
      <c r="G76" s="2">
        <v>4600</v>
      </c>
      <c r="I76" s="2">
        <v>5.826074802700826</v>
      </c>
      <c r="J76" s="2">
        <v>4.8808135922807914</v>
      </c>
      <c r="K76" s="2">
        <v>2.8750612633917001</v>
      </c>
      <c r="L76" s="2">
        <v>3.6627578316815739</v>
      </c>
      <c r="N76" s="2">
        <v>5.2886427682469801</v>
      </c>
      <c r="O76" s="2">
        <v>4.9047062442336147</v>
      </c>
      <c r="P76" s="2">
        <v>2.8090602913013254</v>
      </c>
      <c r="Q76" s="2">
        <v>3.7193862572320597</v>
      </c>
    </row>
    <row r="77" spans="1:23" x14ac:dyDescent="0.25">
      <c r="A77" s="25"/>
      <c r="C77" s="2" t="s">
        <v>12</v>
      </c>
      <c r="D77" s="8">
        <v>930000</v>
      </c>
      <c r="E77" s="2">
        <v>74000</v>
      </c>
      <c r="F77" s="2">
        <v>810</v>
      </c>
      <c r="G77" s="2">
        <v>3800</v>
      </c>
      <c r="I77" s="2">
        <v>5.9684829485539348</v>
      </c>
      <c r="J77" s="2">
        <v>4.8692317197309762</v>
      </c>
      <c r="K77" s="2">
        <v>2.90848501887865</v>
      </c>
      <c r="L77" s="2">
        <v>3.5797835966168101</v>
      </c>
      <c r="N77" s="2">
        <v>100</v>
      </c>
      <c r="O77" s="2">
        <v>92.740358144087153</v>
      </c>
      <c r="P77" s="2">
        <v>53.114956225951346</v>
      </c>
      <c r="Q77" s="2">
        <v>70.327802807239337</v>
      </c>
    </row>
    <row r="78" spans="1:23" x14ac:dyDescent="0.25">
      <c r="A78" s="25"/>
      <c r="N78" s="2">
        <v>5.8512583487190755</v>
      </c>
      <c r="O78" s="2">
        <v>4.9637878273455556</v>
      </c>
      <c r="P78" s="2">
        <v>2.8260748027008264</v>
      </c>
      <c r="Q78" s="2">
        <v>3.716003343634799</v>
      </c>
    </row>
    <row r="79" spans="1:23" x14ac:dyDescent="0.25">
      <c r="A79" s="25"/>
      <c r="N79" s="2">
        <v>5.9190780923760737</v>
      </c>
      <c r="O79" s="2">
        <v>4.8920946026904808</v>
      </c>
      <c r="P79" s="2">
        <v>2.9444826721501687</v>
      </c>
      <c r="Q79" s="2">
        <v>3.7993405494535817</v>
      </c>
    </row>
    <row r="80" spans="1:23" x14ac:dyDescent="0.25">
      <c r="A80" s="25"/>
      <c r="N80" s="2">
        <v>5.826074802700826</v>
      </c>
      <c r="O80" s="2">
        <v>4.8808135922807914</v>
      </c>
      <c r="P80" s="2">
        <v>2.8750612633917001</v>
      </c>
      <c r="Q80" s="2">
        <v>3.6627578316815739</v>
      </c>
    </row>
    <row r="81" spans="1:17" x14ac:dyDescent="0.25">
      <c r="A81" s="25"/>
      <c r="N81" s="2">
        <v>5.9684829485539348</v>
      </c>
      <c r="O81" s="2">
        <v>4.8692317197309762</v>
      </c>
      <c r="P81" s="2">
        <v>2.90848501887865</v>
      </c>
      <c r="Q81" s="2">
        <v>3.5797835966168101</v>
      </c>
    </row>
    <row r="82" spans="1:17" x14ac:dyDescent="0.25">
      <c r="A82" s="25"/>
      <c r="N82" s="2">
        <v>5.5521210884409191</v>
      </c>
      <c r="O82" s="2">
        <v>4.901481935511951</v>
      </c>
      <c r="P82" s="2">
        <v>2.8885259392803366</v>
      </c>
      <c r="Q82" s="2">
        <v>3.6894713303466911</v>
      </c>
    </row>
    <row r="83" spans="1:17" x14ac:dyDescent="0.25">
      <c r="A83" s="26"/>
      <c r="N83" s="2">
        <v>100</v>
      </c>
      <c r="O83" s="2">
        <v>88.281250668621979</v>
      </c>
      <c r="P83" s="2">
        <v>52.025629363416101</v>
      </c>
      <c r="Q83" s="2">
        <v>66.451564574625024</v>
      </c>
    </row>
  </sheetData>
  <mergeCells count="26">
    <mergeCell ref="A64:A83"/>
    <mergeCell ref="B64:G64"/>
    <mergeCell ref="I64:L64"/>
    <mergeCell ref="N64:Q64"/>
    <mergeCell ref="S64:W64"/>
    <mergeCell ref="B49:B52"/>
    <mergeCell ref="B53:B56"/>
    <mergeCell ref="A43:A62"/>
    <mergeCell ref="B24:B27"/>
    <mergeCell ref="B28:B31"/>
    <mergeCell ref="B32:B35"/>
    <mergeCell ref="A22:A41"/>
    <mergeCell ref="B43:G43"/>
    <mergeCell ref="A2:A20"/>
    <mergeCell ref="B22:G22"/>
    <mergeCell ref="J22:L22"/>
    <mergeCell ref="N22:Q22"/>
    <mergeCell ref="B45:B48"/>
    <mergeCell ref="T22:X22"/>
    <mergeCell ref="B1:G1"/>
    <mergeCell ref="I1:L1"/>
    <mergeCell ref="N1:Q1"/>
    <mergeCell ref="S1:W1"/>
    <mergeCell ref="B3:B6"/>
    <mergeCell ref="B7:B10"/>
    <mergeCell ref="B11:B1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Inhibition of Invasion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Mrs. HJ Jansen van Vuuren</cp:lastModifiedBy>
  <dcterms:created xsi:type="dcterms:W3CDTF">2019-07-03T12:24:35Z</dcterms:created>
  <dcterms:modified xsi:type="dcterms:W3CDTF">2020-07-13T14:29:41Z</dcterms:modified>
</cp:coreProperties>
</file>