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7280" windowHeight="84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7" i="1" l="1"/>
  <c r="O37" i="1"/>
  <c r="L37" i="1"/>
  <c r="I37" i="1"/>
  <c r="F37" i="1"/>
  <c r="C37" i="1"/>
  <c r="R34" i="1"/>
  <c r="O34" i="1"/>
  <c r="L34" i="1"/>
  <c r="I34" i="1"/>
  <c r="F34" i="1"/>
  <c r="C34" i="1"/>
  <c r="R31" i="1"/>
  <c r="O31" i="1"/>
  <c r="L31" i="1"/>
  <c r="I31" i="1"/>
  <c r="F31" i="1"/>
  <c r="C31" i="1"/>
  <c r="R27" i="1"/>
  <c r="O27" i="1"/>
  <c r="L27" i="1"/>
  <c r="I27" i="1"/>
  <c r="F27" i="1"/>
  <c r="C27" i="1"/>
  <c r="R21" i="1"/>
  <c r="O21" i="1"/>
  <c r="L21" i="1"/>
  <c r="I21" i="1"/>
  <c r="F21" i="1"/>
  <c r="C21" i="1"/>
  <c r="R18" i="1"/>
  <c r="O18" i="1"/>
  <c r="L18" i="1"/>
  <c r="I18" i="1"/>
  <c r="F18" i="1"/>
  <c r="C18" i="1"/>
  <c r="R8" i="1"/>
  <c r="O8" i="1"/>
  <c r="L8" i="1"/>
  <c r="I8" i="1"/>
  <c r="F8" i="1"/>
  <c r="C8" i="1"/>
  <c r="G27" i="1" l="1"/>
  <c r="S27" i="1"/>
  <c r="M31" i="1"/>
  <c r="G34" i="1"/>
  <c r="S34" i="1"/>
  <c r="M37" i="1"/>
  <c r="C6" i="1"/>
  <c r="F6" i="1"/>
  <c r="I6" i="1"/>
  <c r="L6" i="1"/>
  <c r="O6" i="1"/>
  <c r="R6" i="1"/>
  <c r="D26" i="1"/>
  <c r="P26" i="1"/>
  <c r="J40" i="1"/>
  <c r="P41" i="1" l="1"/>
  <c r="P21" i="1"/>
  <c r="P18" i="1"/>
  <c r="P8" i="1"/>
  <c r="P6" i="1"/>
  <c r="J41" i="1"/>
  <c r="J21" i="1"/>
  <c r="J18" i="1"/>
  <c r="J8" i="1"/>
  <c r="J6" i="1"/>
  <c r="D41" i="1"/>
  <c r="D21" i="1"/>
  <c r="D18" i="1"/>
  <c r="D8" i="1"/>
  <c r="D6" i="1"/>
  <c r="J37" i="1"/>
  <c r="P34" i="1"/>
  <c r="D34" i="1"/>
  <c r="J31" i="1"/>
  <c r="P27" i="1"/>
  <c r="D27" i="1"/>
  <c r="P40" i="1"/>
  <c r="D40" i="1"/>
  <c r="J26" i="1"/>
  <c r="S41" i="1"/>
  <c r="S26" i="1"/>
  <c r="S40" i="1"/>
  <c r="S21" i="1"/>
  <c r="S18" i="1"/>
  <c r="S8" i="1"/>
  <c r="S6" i="1"/>
  <c r="M40" i="1"/>
  <c r="M41" i="1"/>
  <c r="M26" i="1"/>
  <c r="M21" i="1"/>
  <c r="M18" i="1"/>
  <c r="M8" i="1"/>
  <c r="M6" i="1"/>
  <c r="G41" i="1"/>
  <c r="G26" i="1"/>
  <c r="G40" i="1"/>
  <c r="G21" i="1"/>
  <c r="G18" i="1"/>
  <c r="G8" i="1"/>
  <c r="G6" i="1"/>
  <c r="P37" i="1"/>
  <c r="D37" i="1"/>
  <c r="J34" i="1"/>
  <c r="P31" i="1"/>
  <c r="D31" i="1"/>
  <c r="J27" i="1"/>
  <c r="S37" i="1"/>
  <c r="G37" i="1"/>
  <c r="M34" i="1"/>
  <c r="S31" i="1"/>
  <c r="G31" i="1"/>
  <c r="M27" i="1"/>
</calcChain>
</file>

<file path=xl/sharedStrings.xml><?xml version="1.0" encoding="utf-8"?>
<sst xmlns="http://schemas.openxmlformats.org/spreadsheetml/2006/main" count="58" uniqueCount="45">
  <si>
    <r>
      <rPr>
        <b/>
        <sz val="12"/>
        <color theme="1"/>
        <rFont val="Times New Roman"/>
        <family val="1"/>
      </rPr>
      <t>Supplementary File 7</t>
    </r>
    <r>
      <rPr>
        <sz val="12"/>
        <color theme="1"/>
        <rFont val="Times New Roman"/>
        <family val="1"/>
      </rPr>
      <t xml:space="preserve"> Overview of the classification of </t>
    </r>
    <r>
      <rPr>
        <i/>
        <sz val="12"/>
        <color theme="1"/>
        <rFont val="Times New Roman"/>
        <family val="1"/>
      </rPr>
      <t xml:space="preserve">Knoxdaviesia </t>
    </r>
    <r>
      <rPr>
        <sz val="12"/>
        <color theme="1"/>
        <rFont val="Times New Roman"/>
        <family val="1"/>
      </rPr>
      <t xml:space="preserve">secreted proteins in Functional Catalogue (FunCat; Ruepp </t>
    </r>
    <r>
      <rPr>
        <i/>
        <sz val="12"/>
        <color theme="1"/>
        <rFont val="Times New Roman"/>
        <family val="1"/>
      </rPr>
      <t>et al</t>
    </r>
    <r>
      <rPr>
        <sz val="12"/>
        <color theme="1"/>
        <rFont val="Times New Roman"/>
        <family val="1"/>
      </rPr>
      <t>. 2004) categories.</t>
    </r>
  </si>
  <si>
    <t>K. capensis</t>
  </si>
  <si>
    <t>K. proteae</t>
  </si>
  <si>
    <t>shared</t>
  </si>
  <si>
    <t>unique secreted</t>
  </si>
  <si>
    <t>species-specific</t>
  </si>
  <si>
    <t>Proteins</t>
  </si>
  <si>
    <t>DATASET TOTAL</t>
  </si>
  <si>
    <t>01 METABOLISM</t>
  </si>
  <si>
    <t>Multiple categories</t>
  </si>
  <si>
    <t>01.01 amino acid metabolism</t>
  </si>
  <si>
    <t>01.02 nitrogen, sulfur and selenium metabolism</t>
  </si>
  <si>
    <t>01.03 nucleotide/nucleoside/nucleobase metabolism</t>
  </si>
  <si>
    <t>01.04 phosphate metabolism</t>
  </si>
  <si>
    <t>01.05 C-compound and carbohydrate metabolism</t>
  </si>
  <si>
    <t>01.06 lipid, fatty acid and isoprenoid metabolism</t>
  </si>
  <si>
    <t>01.07 metabolism of vitamins, cofactors, and prosthetic groups</t>
  </si>
  <si>
    <t>01.20 secondary metabolism</t>
  </si>
  <si>
    <t>14 PROTEIN FATE (folding, modification, destination)</t>
  </si>
  <si>
    <t>14.01 protein folding and stabilization</t>
  </si>
  <si>
    <t>14.13 protein/peptide degradation</t>
  </si>
  <si>
    <t>16 PROTEIN WITH BINDING FUNCTION OR COFACTOR REQUIREMENT (structural or catalytic)</t>
  </si>
  <si>
    <t>16.03 nucleic acid binding</t>
  </si>
  <si>
    <t>16.05 polysaccharide binding</t>
  </si>
  <si>
    <t>16.17 metal binding</t>
  </si>
  <si>
    <t>16.18 virus particle binding</t>
  </si>
  <si>
    <t>18 REGULATION OF METABOLISM AND PROTEIN FUNCTION</t>
  </si>
  <si>
    <t>30 CELLULAR COMMUNICATION/SIGNAL TRANSDUCTION MECHANISM</t>
  </si>
  <si>
    <t>30.01 cellular signalling</t>
  </si>
  <si>
    <t>30.05 transmembrane signal transduction</t>
  </si>
  <si>
    <t>30.07 regulation of signal transduction</t>
  </si>
  <si>
    <t>32 CELL RESCUE, DEFENSE AND VIRULENCE</t>
  </si>
  <si>
    <t>32.05 disease, virulence and defense</t>
  </si>
  <si>
    <t>32.07 detoxification</t>
  </si>
  <si>
    <t>34 INTERACTION WITH THE ENVIRONMENT</t>
  </si>
  <si>
    <t>34.07 cell adhesion</t>
  </si>
  <si>
    <t>34.11 cellular sensing and response to external stimulus</t>
  </si>
  <si>
    <t>40 CELL FATE</t>
  </si>
  <si>
    <t>40.01 cell growth / morphogenesis</t>
  </si>
  <si>
    <t>40.10 cell death</t>
  </si>
  <si>
    <t>98 CLASSIFICATION NOT YET CLEAR-CUT</t>
  </si>
  <si>
    <t>99 UNCLASSIFIED PROTEINS</t>
  </si>
  <si>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The percentage of each FunCat is based on the total number of proteins in either the shared, unique secreted or species-specific dataset. These datasets are shown as a percentage of the total number of secreted proteins in each species.</t>
    </r>
  </si>
  <si>
    <t>FunCat Category</t>
  </si>
  <si>
    <r>
      <t xml:space="preserve">% </t>
    </r>
    <r>
      <rPr>
        <b/>
        <vertAlign val="superscript"/>
        <sz val="11"/>
        <color theme="1"/>
        <rFont val="Times New Roman"/>
        <family val="1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</si>
</sst>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1" fontId="7" fillId="0" borderId="4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1" fontId="7" fillId="0" borderId="0" xfId="0" applyNumberFormat="1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6"/>
  <sheetViews>
    <sheetView tabSelected="1" zoomScale="85" zoomScaleNormal="85" workbookViewId="0">
      <pane ySplit="5" topLeftCell="A6" activePane="bottomLeft" state="frozen"/>
      <selection pane="bottomLeft" activeCell="U6" sqref="U6"/>
    </sheetView>
  </sheetViews>
  <sheetFormatPr defaultRowHeight="15" x14ac:dyDescent="0.25"/>
  <cols>
    <col min="1" max="1" width="18.85546875" style="2" customWidth="1" collapsed="1"/>
    <col min="2" max="2" width="57.5703125" style="2" bestFit="1" customWidth="1" collapsed="1"/>
    <col min="3" max="3" width="8.5703125" style="3" bestFit="1" customWidth="1" collapsed="1"/>
    <col min="4" max="4" width="5" style="3" bestFit="1" customWidth="1" collapsed="1"/>
    <col min="5" max="5" width="1.28515625" style="3" customWidth="1" collapsed="1"/>
    <col min="6" max="6" width="10.42578125" style="3" customWidth="1" collapsed="1"/>
    <col min="7" max="7" width="5" style="3" bestFit="1" customWidth="1" collapsed="1"/>
    <col min="8" max="8" width="1.140625" style="3" customWidth="1" collapsed="1"/>
    <col min="9" max="9" width="8.85546875" style="3" bestFit="1" customWidth="1" collapsed="1"/>
    <col min="10" max="10" width="5.28515625" style="3" customWidth="1" collapsed="1"/>
    <col min="11" max="11" width="3" style="3" customWidth="1" collapsed="1"/>
    <col min="12" max="12" width="8.85546875" style="3" bestFit="1" customWidth="1" collapsed="1"/>
    <col min="13" max="13" width="5" style="3" bestFit="1" customWidth="1" collapsed="1"/>
    <col min="14" max="14" width="1.42578125" style="4" customWidth="1" collapsed="1"/>
    <col min="15" max="15" width="9.5703125" style="3" customWidth="1" collapsed="1"/>
    <col min="16" max="16" width="5.5703125" style="3" customWidth="1" collapsed="1"/>
    <col min="17" max="17" width="2.85546875" style="3" customWidth="1" collapsed="1"/>
    <col min="18" max="18" width="8.85546875" style="3" customWidth="1" collapsed="1"/>
    <col min="19" max="19" width="5" style="4" bestFit="1" customWidth="1" collapsed="1"/>
  </cols>
  <sheetData>
    <row r="1" spans="1:21" ht="15.75" x14ac:dyDescent="0.25">
      <c r="A1" s="1" t="s">
        <v>0</v>
      </c>
    </row>
    <row r="2" spans="1:21" ht="15.75" x14ac:dyDescent="0.25">
      <c r="A2" s="1"/>
    </row>
    <row r="3" spans="1:21" s="7" customFormat="1" ht="15.75" x14ac:dyDescent="0.25">
      <c r="A3" s="5"/>
      <c r="B3" s="5"/>
      <c r="C3" s="23" t="s">
        <v>1</v>
      </c>
      <c r="D3" s="23"/>
      <c r="E3" s="23"/>
      <c r="F3" s="23"/>
      <c r="G3" s="23"/>
      <c r="H3" s="23"/>
      <c r="I3" s="23"/>
      <c r="J3" s="23"/>
      <c r="K3" s="6"/>
      <c r="L3" s="23" t="s">
        <v>2</v>
      </c>
      <c r="M3" s="23"/>
      <c r="N3" s="23"/>
      <c r="O3" s="23"/>
      <c r="P3" s="23"/>
      <c r="Q3" s="23"/>
      <c r="R3" s="23"/>
      <c r="S3" s="23"/>
    </row>
    <row r="4" spans="1:21" s="7" customFormat="1" x14ac:dyDescent="0.25">
      <c r="A4" s="5"/>
      <c r="B4" s="5"/>
      <c r="C4" s="24" t="s">
        <v>3</v>
      </c>
      <c r="D4" s="24"/>
      <c r="E4" s="8"/>
      <c r="F4" s="24" t="s">
        <v>4</v>
      </c>
      <c r="G4" s="24"/>
      <c r="H4" s="9"/>
      <c r="I4" s="24" t="s">
        <v>5</v>
      </c>
      <c r="J4" s="24"/>
      <c r="K4" s="8"/>
      <c r="L4" s="24" t="s">
        <v>3</v>
      </c>
      <c r="M4" s="24"/>
      <c r="N4" s="8"/>
      <c r="O4" s="24" t="s">
        <v>4</v>
      </c>
      <c r="P4" s="24"/>
      <c r="Q4" s="9"/>
      <c r="R4" s="24" t="s">
        <v>5</v>
      </c>
      <c r="S4" s="24"/>
    </row>
    <row r="5" spans="1:21" s="7" customFormat="1" ht="17.25" x14ac:dyDescent="0.25">
      <c r="A5" s="22" t="s">
        <v>43</v>
      </c>
      <c r="B5" s="22"/>
      <c r="C5" s="10" t="s">
        <v>6</v>
      </c>
      <c r="D5" s="11" t="s">
        <v>44</v>
      </c>
      <c r="E5" s="10"/>
      <c r="F5" s="10" t="s">
        <v>6</v>
      </c>
      <c r="G5" s="11" t="s">
        <v>44</v>
      </c>
      <c r="H5" s="10"/>
      <c r="I5" s="10" t="s">
        <v>6</v>
      </c>
      <c r="J5" s="11" t="s">
        <v>44</v>
      </c>
      <c r="K5" s="10"/>
      <c r="L5" s="10" t="s">
        <v>6</v>
      </c>
      <c r="M5" s="11" t="s">
        <v>44</v>
      </c>
      <c r="N5" s="10"/>
      <c r="O5" s="10" t="s">
        <v>6</v>
      </c>
      <c r="P5" s="11" t="s">
        <v>44</v>
      </c>
      <c r="Q5" s="10"/>
      <c r="R5" s="10" t="s">
        <v>6</v>
      </c>
      <c r="S5" s="11" t="s">
        <v>44</v>
      </c>
    </row>
    <row r="6" spans="1:21" s="7" customFormat="1" x14ac:dyDescent="0.25">
      <c r="A6" s="5" t="s">
        <v>7</v>
      </c>
      <c r="B6" s="5"/>
      <c r="C6" s="12">
        <f>SUM(C8,C18,C21,C26,C27,C31,C34,C37,C40,C41)</f>
        <v>246</v>
      </c>
      <c r="D6" s="8">
        <f>C6/SUM(C6,F6,I6)*100</f>
        <v>72.56637168141593</v>
      </c>
      <c r="E6" s="12"/>
      <c r="F6" s="12">
        <f>SUM(F8,F18,F21,F26,F27,F31,F34,F37,F40,F41)</f>
        <v>65</v>
      </c>
      <c r="G6" s="8">
        <f>F6/SUM(C6,F6,I6)*100</f>
        <v>19.174041297935105</v>
      </c>
      <c r="H6" s="8"/>
      <c r="I6" s="12">
        <f>SUM(I8,I18,I21,I26,I27,I31,I34,I37,I40,I41)</f>
        <v>28</v>
      </c>
      <c r="J6" s="13">
        <f>I6/SUM(C6,F6,I6)*100</f>
        <v>8.2595870206489668</v>
      </c>
      <c r="K6" s="12"/>
      <c r="L6" s="12">
        <f>SUM(L8,L18,L21,L26,L27,L31,L34,L37,L40,L41)</f>
        <v>244</v>
      </c>
      <c r="M6" s="8">
        <f>L6/SUM(L6,O6,R6)*100</f>
        <v>74.846625766871171</v>
      </c>
      <c r="N6" s="12"/>
      <c r="O6" s="12">
        <f>SUM(O8,O18,O21,O26,O27,O31,O34,O37,O40,O41)</f>
        <v>49</v>
      </c>
      <c r="P6" s="13">
        <f>O6/SUM(L6,O6,R6)*100</f>
        <v>15.030674846625766</v>
      </c>
      <c r="Q6" s="12"/>
      <c r="R6" s="12">
        <f>SUM(R8,R18,R21,R26,R27,R31,R34,R37,R40,R41)</f>
        <v>33</v>
      </c>
      <c r="S6" s="13">
        <f>R6/SUM(L6,O6,R6)*100</f>
        <v>10.122699386503067</v>
      </c>
    </row>
    <row r="7" spans="1:21" s="7" customFormat="1" ht="15.75" thickBot="1" x14ac:dyDescent="0.3">
      <c r="A7" s="5"/>
      <c r="B7" s="5"/>
      <c r="C7" s="12"/>
      <c r="D7" s="8"/>
      <c r="E7" s="12"/>
      <c r="F7" s="12"/>
      <c r="G7" s="8"/>
      <c r="H7" s="8"/>
      <c r="I7" s="8"/>
      <c r="J7" s="8"/>
      <c r="K7" s="12"/>
      <c r="L7" s="12"/>
      <c r="M7" s="8"/>
      <c r="N7" s="12"/>
      <c r="O7" s="12"/>
      <c r="P7" s="8"/>
      <c r="Q7" s="12"/>
      <c r="R7" s="12"/>
      <c r="S7" s="8"/>
      <c r="U7" s="21"/>
    </row>
    <row r="8" spans="1:21" s="7" customFormat="1" ht="15.75" thickBot="1" x14ac:dyDescent="0.3">
      <c r="A8" s="5" t="s">
        <v>8</v>
      </c>
      <c r="B8" s="5"/>
      <c r="C8" s="14">
        <f>SUM(C9:C17)</f>
        <v>139</v>
      </c>
      <c r="D8" s="15">
        <f>C8/C6*100</f>
        <v>56.50406504065041</v>
      </c>
      <c r="E8" s="16"/>
      <c r="F8" s="16">
        <f>SUM(F9:F17)</f>
        <v>36</v>
      </c>
      <c r="G8" s="15">
        <f>F8/F6*100</f>
        <v>55.384615384615387</v>
      </c>
      <c r="H8" s="15"/>
      <c r="I8" s="16">
        <f>SUM(I9:I17)</f>
        <v>8</v>
      </c>
      <c r="J8" s="15">
        <f>I8/I6*100</f>
        <v>28.571428571428569</v>
      </c>
      <c r="K8" s="16"/>
      <c r="L8" s="16">
        <f>SUM(L9:L17)</f>
        <v>138</v>
      </c>
      <c r="M8" s="15">
        <f>L8/L6*100</f>
        <v>56.557377049180324</v>
      </c>
      <c r="N8" s="16"/>
      <c r="O8" s="16">
        <f>SUM(O9:O17)</f>
        <v>24</v>
      </c>
      <c r="P8" s="15">
        <f>O8/O6*100</f>
        <v>48.979591836734691</v>
      </c>
      <c r="Q8" s="16"/>
      <c r="R8" s="16">
        <f>SUM(R9:R17)</f>
        <v>3</v>
      </c>
      <c r="S8" s="17">
        <f>R8/R6*100</f>
        <v>9.0909090909090917</v>
      </c>
    </row>
    <row r="9" spans="1:21" s="7" customFormat="1" x14ac:dyDescent="0.25">
      <c r="A9" s="5"/>
      <c r="B9" s="5" t="s">
        <v>9</v>
      </c>
      <c r="C9" s="12">
        <v>13</v>
      </c>
      <c r="D9" s="13"/>
      <c r="E9" s="12"/>
      <c r="F9" s="12">
        <v>2</v>
      </c>
      <c r="G9" s="13"/>
      <c r="H9" s="8"/>
      <c r="I9" s="12">
        <v>1</v>
      </c>
      <c r="J9" s="13"/>
      <c r="K9" s="12"/>
      <c r="L9" s="12">
        <v>13</v>
      </c>
      <c r="M9" s="13"/>
      <c r="N9" s="12"/>
      <c r="O9" s="12">
        <v>1</v>
      </c>
      <c r="P9" s="13"/>
      <c r="Q9" s="12"/>
      <c r="R9" s="12">
        <v>0</v>
      </c>
      <c r="S9" s="13"/>
    </row>
    <row r="10" spans="1:21" s="7" customFormat="1" x14ac:dyDescent="0.25">
      <c r="A10" s="5"/>
      <c r="B10" s="5" t="s">
        <v>10</v>
      </c>
      <c r="C10" s="12">
        <v>13</v>
      </c>
      <c r="D10" s="13"/>
      <c r="E10" s="12"/>
      <c r="F10" s="12">
        <v>2</v>
      </c>
      <c r="G10" s="13"/>
      <c r="H10" s="8"/>
      <c r="I10" s="12">
        <v>1</v>
      </c>
      <c r="J10" s="13"/>
      <c r="K10" s="12"/>
      <c r="L10" s="12">
        <v>13</v>
      </c>
      <c r="M10" s="13"/>
      <c r="N10" s="12"/>
      <c r="O10" s="12">
        <v>4</v>
      </c>
      <c r="P10" s="13"/>
      <c r="Q10" s="12"/>
      <c r="R10" s="12">
        <v>1</v>
      </c>
      <c r="S10" s="13"/>
    </row>
    <row r="11" spans="1:21" s="7" customFormat="1" x14ac:dyDescent="0.25">
      <c r="A11" s="5"/>
      <c r="B11" s="5" t="s">
        <v>11</v>
      </c>
      <c r="C11" s="12">
        <v>2</v>
      </c>
      <c r="D11" s="13"/>
      <c r="E11" s="12"/>
      <c r="F11" s="12">
        <v>0</v>
      </c>
      <c r="G11" s="13"/>
      <c r="H11" s="8"/>
      <c r="I11" s="12">
        <v>0</v>
      </c>
      <c r="J11" s="13"/>
      <c r="K11" s="12"/>
      <c r="L11" s="12">
        <v>2</v>
      </c>
      <c r="M11" s="13"/>
      <c r="N11" s="12"/>
      <c r="O11" s="12">
        <v>1</v>
      </c>
      <c r="P11" s="13"/>
      <c r="Q11" s="12"/>
      <c r="R11" s="12">
        <v>0</v>
      </c>
      <c r="S11" s="13"/>
    </row>
    <row r="12" spans="1:21" s="7" customFormat="1" x14ac:dyDescent="0.25">
      <c r="A12" s="5"/>
      <c r="B12" s="5" t="s">
        <v>12</v>
      </c>
      <c r="C12" s="12">
        <v>6</v>
      </c>
      <c r="D12" s="13"/>
      <c r="E12" s="12"/>
      <c r="F12" s="12">
        <v>1</v>
      </c>
      <c r="G12" s="13"/>
      <c r="H12" s="8"/>
      <c r="I12" s="12">
        <v>0</v>
      </c>
      <c r="J12" s="13"/>
      <c r="K12" s="12"/>
      <c r="L12" s="12">
        <v>5</v>
      </c>
      <c r="M12" s="13"/>
      <c r="N12" s="12"/>
      <c r="O12" s="12">
        <v>2</v>
      </c>
      <c r="P12" s="13"/>
      <c r="Q12" s="12"/>
      <c r="R12" s="12">
        <v>0</v>
      </c>
      <c r="S12" s="13"/>
    </row>
    <row r="13" spans="1:21" s="7" customFormat="1" x14ac:dyDescent="0.25">
      <c r="A13" s="5"/>
      <c r="B13" s="5" t="s">
        <v>13</v>
      </c>
      <c r="C13" s="12">
        <v>1</v>
      </c>
      <c r="D13" s="13"/>
      <c r="E13" s="12"/>
      <c r="F13" s="12">
        <v>0</v>
      </c>
      <c r="G13" s="13"/>
      <c r="H13" s="8"/>
      <c r="I13" s="12">
        <v>0</v>
      </c>
      <c r="J13" s="13"/>
      <c r="K13" s="12"/>
      <c r="L13" s="12">
        <v>1</v>
      </c>
      <c r="M13" s="13"/>
      <c r="N13" s="12"/>
      <c r="O13" s="12">
        <v>0</v>
      </c>
      <c r="P13" s="13"/>
      <c r="Q13" s="12"/>
      <c r="R13" s="12">
        <v>0</v>
      </c>
      <c r="S13" s="13"/>
    </row>
    <row r="14" spans="1:21" s="7" customFormat="1" x14ac:dyDescent="0.25">
      <c r="A14" s="5"/>
      <c r="B14" s="5" t="s">
        <v>14</v>
      </c>
      <c r="C14" s="12">
        <v>86</v>
      </c>
      <c r="D14" s="13"/>
      <c r="E14" s="12"/>
      <c r="F14" s="12">
        <v>19</v>
      </c>
      <c r="G14" s="13"/>
      <c r="H14" s="8"/>
      <c r="I14" s="12">
        <v>6</v>
      </c>
      <c r="J14" s="13"/>
      <c r="K14" s="12"/>
      <c r="L14" s="12">
        <v>86</v>
      </c>
      <c r="M14" s="13"/>
      <c r="N14" s="12"/>
      <c r="O14" s="12">
        <v>11</v>
      </c>
      <c r="P14" s="13"/>
      <c r="Q14" s="12"/>
      <c r="R14" s="12">
        <v>2</v>
      </c>
      <c r="S14" s="13"/>
    </row>
    <row r="15" spans="1:21" s="7" customFormat="1" x14ac:dyDescent="0.25">
      <c r="A15" s="5"/>
      <c r="B15" s="5" t="s">
        <v>15</v>
      </c>
      <c r="C15" s="12">
        <v>9</v>
      </c>
      <c r="D15" s="13"/>
      <c r="E15" s="12"/>
      <c r="F15" s="12">
        <v>5</v>
      </c>
      <c r="G15" s="13"/>
      <c r="H15" s="8"/>
      <c r="I15" s="12">
        <v>0</v>
      </c>
      <c r="J15" s="13"/>
      <c r="K15" s="12"/>
      <c r="L15" s="12">
        <v>9</v>
      </c>
      <c r="M15" s="13"/>
      <c r="N15" s="12"/>
      <c r="O15" s="12">
        <v>5</v>
      </c>
      <c r="P15" s="13"/>
      <c r="Q15" s="12"/>
      <c r="R15" s="12">
        <v>0</v>
      </c>
      <c r="S15" s="13"/>
    </row>
    <row r="16" spans="1:21" s="7" customFormat="1" x14ac:dyDescent="0.25">
      <c r="A16" s="5"/>
      <c r="B16" s="5" t="s">
        <v>16</v>
      </c>
      <c r="C16" s="12">
        <v>3</v>
      </c>
      <c r="D16" s="13"/>
      <c r="E16" s="12"/>
      <c r="F16" s="12">
        <v>1</v>
      </c>
      <c r="G16" s="13"/>
      <c r="H16" s="8"/>
      <c r="I16" s="12">
        <v>0</v>
      </c>
      <c r="J16" s="13"/>
      <c r="K16" s="12"/>
      <c r="L16" s="12">
        <v>3</v>
      </c>
      <c r="M16" s="13"/>
      <c r="N16" s="12"/>
      <c r="O16" s="12">
        <v>0</v>
      </c>
      <c r="P16" s="13"/>
      <c r="Q16" s="12"/>
      <c r="R16" s="12">
        <v>0</v>
      </c>
      <c r="S16" s="13"/>
    </row>
    <row r="17" spans="1:19" s="7" customFormat="1" ht="15.75" thickBot="1" x14ac:dyDescent="0.3">
      <c r="A17" s="5"/>
      <c r="B17" s="5" t="s">
        <v>17</v>
      </c>
      <c r="C17" s="12">
        <v>6</v>
      </c>
      <c r="D17" s="13"/>
      <c r="E17" s="12"/>
      <c r="F17" s="12">
        <v>6</v>
      </c>
      <c r="G17" s="13"/>
      <c r="H17" s="8"/>
      <c r="I17" s="12">
        <v>0</v>
      </c>
      <c r="J17" s="13"/>
      <c r="K17" s="12"/>
      <c r="L17" s="12">
        <v>6</v>
      </c>
      <c r="M17" s="13"/>
      <c r="N17" s="12"/>
      <c r="O17" s="12">
        <v>0</v>
      </c>
      <c r="P17" s="13"/>
      <c r="Q17" s="12"/>
      <c r="R17" s="12">
        <v>0</v>
      </c>
      <c r="S17" s="13"/>
    </row>
    <row r="18" spans="1:19" s="7" customFormat="1" ht="15.75" thickBot="1" x14ac:dyDescent="0.3">
      <c r="A18" s="5" t="s">
        <v>18</v>
      </c>
      <c r="B18" s="5"/>
      <c r="C18" s="14">
        <f>SUM(C19:C20)</f>
        <v>33</v>
      </c>
      <c r="D18" s="15">
        <f>C18/C6*100</f>
        <v>13.414634146341465</v>
      </c>
      <c r="E18" s="16"/>
      <c r="F18" s="16">
        <f>SUM(F19:F20)</f>
        <v>8</v>
      </c>
      <c r="G18" s="15">
        <f>F18/F6*100</f>
        <v>12.307692307692308</v>
      </c>
      <c r="H18" s="15"/>
      <c r="I18" s="16">
        <f>SUM(I19:I20)</f>
        <v>2</v>
      </c>
      <c r="J18" s="15">
        <f>I18/I6*100</f>
        <v>7.1428571428571423</v>
      </c>
      <c r="K18" s="16"/>
      <c r="L18" s="16">
        <f>SUM(L19:L20)</f>
        <v>32</v>
      </c>
      <c r="M18" s="15">
        <f>L18/L6*100</f>
        <v>13.114754098360656</v>
      </c>
      <c r="N18" s="16"/>
      <c r="O18" s="16">
        <f>SUM(O19:O20)</f>
        <v>3</v>
      </c>
      <c r="P18" s="15">
        <f>O18/O6*100</f>
        <v>6.1224489795918364</v>
      </c>
      <c r="Q18" s="16"/>
      <c r="R18" s="16">
        <f>SUM(R19:R20)</f>
        <v>0</v>
      </c>
      <c r="S18" s="17">
        <f>R18/R6*100</f>
        <v>0</v>
      </c>
    </row>
    <row r="19" spans="1:19" s="7" customFormat="1" x14ac:dyDescent="0.25">
      <c r="A19" s="5"/>
      <c r="B19" s="5" t="s">
        <v>19</v>
      </c>
      <c r="C19" s="12">
        <v>3</v>
      </c>
      <c r="D19" s="13"/>
      <c r="E19" s="12"/>
      <c r="F19" s="12">
        <v>2</v>
      </c>
      <c r="G19" s="13"/>
      <c r="H19" s="13"/>
      <c r="I19" s="13">
        <v>0</v>
      </c>
      <c r="J19" s="13"/>
      <c r="K19" s="12"/>
      <c r="L19" s="12">
        <v>3</v>
      </c>
      <c r="M19" s="13"/>
      <c r="N19" s="12"/>
      <c r="O19" s="12">
        <v>0</v>
      </c>
      <c r="P19" s="13"/>
      <c r="Q19" s="12"/>
      <c r="R19" s="12">
        <v>0</v>
      </c>
      <c r="S19" s="13"/>
    </row>
    <row r="20" spans="1:19" s="7" customFormat="1" ht="15.75" thickBot="1" x14ac:dyDescent="0.3">
      <c r="A20" s="5"/>
      <c r="B20" s="5" t="s">
        <v>20</v>
      </c>
      <c r="C20" s="12">
        <v>30</v>
      </c>
      <c r="D20" s="13"/>
      <c r="E20" s="12"/>
      <c r="F20" s="12">
        <v>6</v>
      </c>
      <c r="G20" s="13"/>
      <c r="H20" s="13"/>
      <c r="I20" s="18">
        <v>2</v>
      </c>
      <c r="J20" s="13"/>
      <c r="K20" s="12"/>
      <c r="L20" s="12">
        <v>29</v>
      </c>
      <c r="M20" s="13"/>
      <c r="N20" s="12"/>
      <c r="O20" s="12">
        <v>3</v>
      </c>
      <c r="P20" s="13"/>
      <c r="Q20" s="12"/>
      <c r="R20" s="12">
        <v>0</v>
      </c>
      <c r="S20" s="13"/>
    </row>
    <row r="21" spans="1:19" s="7" customFormat="1" ht="15.75" thickBot="1" x14ac:dyDescent="0.3">
      <c r="A21" s="5" t="s">
        <v>21</v>
      </c>
      <c r="B21" s="5"/>
      <c r="C21" s="14">
        <f>SUM(C22:C25)</f>
        <v>13</v>
      </c>
      <c r="D21" s="15">
        <f>C21/C6*100</f>
        <v>5.2845528455284558</v>
      </c>
      <c r="E21" s="16"/>
      <c r="F21" s="16">
        <f>SUM(F22:F25)</f>
        <v>5</v>
      </c>
      <c r="G21" s="15">
        <f>F21/F6*100</f>
        <v>7.6923076923076925</v>
      </c>
      <c r="H21" s="15"/>
      <c r="I21" s="16">
        <f>SUM(I22:I25)</f>
        <v>3</v>
      </c>
      <c r="J21" s="15">
        <f>I21/I6*100</f>
        <v>10.714285714285714</v>
      </c>
      <c r="K21" s="16"/>
      <c r="L21" s="16">
        <f>SUM(L22:L25)</f>
        <v>13</v>
      </c>
      <c r="M21" s="15">
        <f>L21/L6*100</f>
        <v>5.3278688524590159</v>
      </c>
      <c r="N21" s="16"/>
      <c r="O21" s="16">
        <f>SUM(O22:O25)</f>
        <v>3</v>
      </c>
      <c r="P21" s="15">
        <f>O21/O6*100</f>
        <v>6.1224489795918364</v>
      </c>
      <c r="Q21" s="16"/>
      <c r="R21" s="16">
        <f>SUM(R22:R25)</f>
        <v>1</v>
      </c>
      <c r="S21" s="17">
        <f>R21/R6*100</f>
        <v>3.0303030303030303</v>
      </c>
    </row>
    <row r="22" spans="1:19" s="7" customFormat="1" x14ac:dyDescent="0.25">
      <c r="A22" s="5"/>
      <c r="B22" s="5" t="s">
        <v>22</v>
      </c>
      <c r="C22" s="12">
        <v>1</v>
      </c>
      <c r="D22" s="13"/>
      <c r="E22" s="12"/>
      <c r="F22" s="12">
        <v>1</v>
      </c>
      <c r="G22" s="13"/>
      <c r="H22" s="8"/>
      <c r="I22" s="12">
        <v>1</v>
      </c>
      <c r="J22" s="13"/>
      <c r="K22" s="12"/>
      <c r="L22" s="12">
        <v>1</v>
      </c>
      <c r="M22" s="13"/>
      <c r="N22" s="12"/>
      <c r="O22" s="12">
        <v>1</v>
      </c>
      <c r="P22" s="13"/>
      <c r="Q22" s="12"/>
      <c r="R22" s="12">
        <v>0</v>
      </c>
      <c r="S22" s="13"/>
    </row>
    <row r="23" spans="1:19" s="7" customFormat="1" x14ac:dyDescent="0.25">
      <c r="A23" s="5"/>
      <c r="B23" s="5" t="s">
        <v>23</v>
      </c>
      <c r="C23" s="12">
        <v>8</v>
      </c>
      <c r="D23" s="13"/>
      <c r="E23" s="12"/>
      <c r="F23" s="12">
        <v>3</v>
      </c>
      <c r="G23" s="13"/>
      <c r="H23" s="8"/>
      <c r="I23" s="12">
        <v>2</v>
      </c>
      <c r="J23" s="13"/>
      <c r="K23" s="12"/>
      <c r="L23" s="12">
        <v>8</v>
      </c>
      <c r="M23" s="13"/>
      <c r="N23" s="12"/>
      <c r="O23" s="12">
        <v>2</v>
      </c>
      <c r="P23" s="13"/>
      <c r="Q23" s="12"/>
      <c r="R23" s="12">
        <v>1</v>
      </c>
      <c r="S23" s="13"/>
    </row>
    <row r="24" spans="1:19" s="7" customFormat="1" x14ac:dyDescent="0.25">
      <c r="A24" s="5"/>
      <c r="B24" s="5" t="s">
        <v>24</v>
      </c>
      <c r="C24" s="12">
        <v>3</v>
      </c>
      <c r="D24" s="13"/>
      <c r="E24" s="12"/>
      <c r="F24" s="12">
        <v>0</v>
      </c>
      <c r="G24" s="13"/>
      <c r="H24" s="8"/>
      <c r="I24" s="12">
        <v>0</v>
      </c>
      <c r="J24" s="13"/>
      <c r="K24" s="12"/>
      <c r="L24" s="12">
        <v>3</v>
      </c>
      <c r="M24" s="13"/>
      <c r="N24" s="12"/>
      <c r="O24" s="12">
        <v>0</v>
      </c>
      <c r="P24" s="13"/>
      <c r="Q24" s="12"/>
      <c r="R24" s="12">
        <v>0</v>
      </c>
      <c r="S24" s="13"/>
    </row>
    <row r="25" spans="1:19" s="7" customFormat="1" ht="15.75" thickBot="1" x14ac:dyDescent="0.3">
      <c r="A25" s="5"/>
      <c r="B25" s="5" t="s">
        <v>25</v>
      </c>
      <c r="C25" s="12">
        <v>1</v>
      </c>
      <c r="D25" s="13"/>
      <c r="E25" s="12"/>
      <c r="F25" s="12">
        <v>1</v>
      </c>
      <c r="G25" s="13"/>
      <c r="H25" s="8"/>
      <c r="I25" s="12">
        <v>0</v>
      </c>
      <c r="J25" s="13"/>
      <c r="K25" s="12"/>
      <c r="L25" s="12">
        <v>1</v>
      </c>
      <c r="M25" s="13"/>
      <c r="N25" s="12"/>
      <c r="O25" s="12">
        <v>0</v>
      </c>
      <c r="P25" s="13"/>
      <c r="Q25" s="12"/>
      <c r="R25" s="12">
        <v>0</v>
      </c>
      <c r="S25" s="13"/>
    </row>
    <row r="26" spans="1:19" s="7" customFormat="1" ht="15.75" thickBot="1" x14ac:dyDescent="0.3">
      <c r="A26" s="5" t="s">
        <v>26</v>
      </c>
      <c r="B26" s="5"/>
      <c r="C26" s="14">
        <v>1</v>
      </c>
      <c r="D26" s="15">
        <f>C26/C6*100</f>
        <v>0.40650406504065045</v>
      </c>
      <c r="E26" s="16"/>
      <c r="F26" s="16"/>
      <c r="G26" s="15">
        <f>F26/F6*100</f>
        <v>0</v>
      </c>
      <c r="H26" s="15"/>
      <c r="I26" s="15"/>
      <c r="J26" s="15">
        <f>I26/I6*100</f>
        <v>0</v>
      </c>
      <c r="K26" s="16"/>
      <c r="L26" s="16">
        <v>1</v>
      </c>
      <c r="M26" s="15">
        <f>L26/L6*100</f>
        <v>0.4098360655737705</v>
      </c>
      <c r="N26" s="16"/>
      <c r="O26" s="16"/>
      <c r="P26" s="15">
        <f>O26/O6*100</f>
        <v>0</v>
      </c>
      <c r="Q26" s="16"/>
      <c r="R26" s="16">
        <v>0</v>
      </c>
      <c r="S26" s="17">
        <f>R26/R6*100</f>
        <v>0</v>
      </c>
    </row>
    <row r="27" spans="1:19" s="7" customFormat="1" ht="15.75" thickBot="1" x14ac:dyDescent="0.3">
      <c r="A27" s="5" t="s">
        <v>27</v>
      </c>
      <c r="B27" s="5"/>
      <c r="C27" s="14">
        <f>SUM(C28:C30)</f>
        <v>9</v>
      </c>
      <c r="D27" s="15">
        <f>C27/C6*100</f>
        <v>3.6585365853658534</v>
      </c>
      <c r="E27" s="16"/>
      <c r="F27" s="16">
        <f>SUM(F28:F30)</f>
        <v>1</v>
      </c>
      <c r="G27" s="15">
        <f>F27/F6*100</f>
        <v>1.5384615384615385</v>
      </c>
      <c r="H27" s="15"/>
      <c r="I27" s="16">
        <f>SUM(I28:I30)</f>
        <v>0</v>
      </c>
      <c r="J27" s="15">
        <f>I27/I6*100</f>
        <v>0</v>
      </c>
      <c r="K27" s="16"/>
      <c r="L27" s="16">
        <f>SUM(L28:L30)</f>
        <v>9</v>
      </c>
      <c r="M27" s="15">
        <f>L27/L6*100</f>
        <v>3.6885245901639343</v>
      </c>
      <c r="N27" s="16"/>
      <c r="O27" s="16">
        <f>SUM(O28:O30)</f>
        <v>3</v>
      </c>
      <c r="P27" s="15">
        <f>O27/O6*100</f>
        <v>6.1224489795918364</v>
      </c>
      <c r="Q27" s="16"/>
      <c r="R27" s="16">
        <f>SUM(R28:R30)</f>
        <v>1</v>
      </c>
      <c r="S27" s="17">
        <f>R27/R6*100</f>
        <v>3.0303030303030303</v>
      </c>
    </row>
    <row r="28" spans="1:19" s="7" customFormat="1" x14ac:dyDescent="0.25">
      <c r="A28" s="5"/>
      <c r="B28" s="5" t="s">
        <v>28</v>
      </c>
      <c r="C28" s="12">
        <v>4</v>
      </c>
      <c r="D28" s="13"/>
      <c r="E28" s="12"/>
      <c r="F28" s="12">
        <v>1</v>
      </c>
      <c r="G28" s="13"/>
      <c r="H28" s="8"/>
      <c r="I28" s="12">
        <v>0</v>
      </c>
      <c r="J28" s="13"/>
      <c r="K28" s="12"/>
      <c r="L28" s="12">
        <v>4</v>
      </c>
      <c r="M28" s="13"/>
      <c r="N28" s="12"/>
      <c r="O28" s="12">
        <v>1</v>
      </c>
      <c r="P28" s="13"/>
      <c r="Q28" s="12"/>
      <c r="R28" s="12">
        <v>1</v>
      </c>
      <c r="S28" s="13"/>
    </row>
    <row r="29" spans="1:19" s="7" customFormat="1" x14ac:dyDescent="0.25">
      <c r="A29" s="5"/>
      <c r="B29" s="5" t="s">
        <v>29</v>
      </c>
      <c r="C29" s="12">
        <v>5</v>
      </c>
      <c r="D29" s="13"/>
      <c r="E29" s="12"/>
      <c r="F29" s="12">
        <v>0</v>
      </c>
      <c r="G29" s="13"/>
      <c r="H29" s="8"/>
      <c r="I29" s="12">
        <v>0</v>
      </c>
      <c r="J29" s="13"/>
      <c r="K29" s="12"/>
      <c r="L29" s="12">
        <v>5</v>
      </c>
      <c r="M29" s="13"/>
      <c r="N29" s="12"/>
      <c r="O29" s="12">
        <v>2</v>
      </c>
      <c r="P29" s="13"/>
      <c r="Q29" s="12"/>
      <c r="R29" s="12">
        <v>0</v>
      </c>
      <c r="S29" s="13"/>
    </row>
    <row r="30" spans="1:19" s="7" customFormat="1" ht="15.75" thickBot="1" x14ac:dyDescent="0.3">
      <c r="A30" s="5"/>
      <c r="B30" s="5" t="s">
        <v>30</v>
      </c>
      <c r="C30" s="12">
        <v>0</v>
      </c>
      <c r="D30" s="13"/>
      <c r="E30" s="12"/>
      <c r="F30" s="12">
        <v>0</v>
      </c>
      <c r="G30" s="13"/>
      <c r="H30" s="8"/>
      <c r="I30" s="12">
        <v>0</v>
      </c>
      <c r="J30" s="13"/>
      <c r="K30" s="12"/>
      <c r="L30" s="12"/>
      <c r="M30" s="13"/>
      <c r="N30" s="12"/>
      <c r="O30" s="12">
        <v>0</v>
      </c>
      <c r="P30" s="13"/>
      <c r="Q30" s="12"/>
      <c r="R30" s="12">
        <v>0</v>
      </c>
      <c r="S30" s="13"/>
    </row>
    <row r="31" spans="1:19" s="7" customFormat="1" ht="15.75" thickBot="1" x14ac:dyDescent="0.3">
      <c r="A31" s="5" t="s">
        <v>31</v>
      </c>
      <c r="B31" s="5"/>
      <c r="C31" s="14">
        <f>SUM(C32:C33)</f>
        <v>21</v>
      </c>
      <c r="D31" s="15">
        <f>C31/C6*100</f>
        <v>8.536585365853659</v>
      </c>
      <c r="E31" s="16"/>
      <c r="F31" s="16">
        <f>SUM(F32:F33)</f>
        <v>6</v>
      </c>
      <c r="G31" s="15">
        <f>F31/F6*100</f>
        <v>9.2307692307692317</v>
      </c>
      <c r="H31" s="15"/>
      <c r="I31" s="16">
        <f>SUM(I32:I33)</f>
        <v>1</v>
      </c>
      <c r="J31" s="15">
        <f>I31/I6*100</f>
        <v>3.5714285714285712</v>
      </c>
      <c r="K31" s="16"/>
      <c r="L31" s="16">
        <f>SUM(L32:L33)</f>
        <v>21</v>
      </c>
      <c r="M31" s="15">
        <f>L31/L6*100</f>
        <v>8.6065573770491799</v>
      </c>
      <c r="N31" s="16"/>
      <c r="O31" s="16">
        <f>SUM(O32:O33)</f>
        <v>2</v>
      </c>
      <c r="P31" s="15">
        <f>O31/O6*100</f>
        <v>4.0816326530612246</v>
      </c>
      <c r="Q31" s="16"/>
      <c r="R31" s="16">
        <f>SUM(R32:R33)</f>
        <v>0</v>
      </c>
      <c r="S31" s="17">
        <f>R31/R6*100</f>
        <v>0</v>
      </c>
    </row>
    <row r="32" spans="1:19" s="7" customFormat="1" x14ac:dyDescent="0.25">
      <c r="A32" s="5"/>
      <c r="B32" s="5" t="s">
        <v>32</v>
      </c>
      <c r="C32" s="12">
        <v>13</v>
      </c>
      <c r="D32" s="13"/>
      <c r="E32" s="12"/>
      <c r="F32" s="12">
        <v>4</v>
      </c>
      <c r="G32" s="13"/>
      <c r="H32" s="13"/>
      <c r="I32" s="18">
        <v>0</v>
      </c>
      <c r="J32" s="13"/>
      <c r="K32" s="12"/>
      <c r="L32" s="12">
        <v>13</v>
      </c>
      <c r="M32" s="13"/>
      <c r="N32" s="12"/>
      <c r="O32" s="12">
        <v>0</v>
      </c>
      <c r="P32" s="13"/>
      <c r="Q32" s="12"/>
      <c r="R32" s="12">
        <v>0</v>
      </c>
      <c r="S32" s="13"/>
    </row>
    <row r="33" spans="1:19" s="7" customFormat="1" ht="15.75" thickBot="1" x14ac:dyDescent="0.3">
      <c r="A33" s="5"/>
      <c r="B33" s="5" t="s">
        <v>33</v>
      </c>
      <c r="C33" s="12">
        <v>8</v>
      </c>
      <c r="D33" s="13"/>
      <c r="E33" s="12"/>
      <c r="F33" s="12">
        <v>2</v>
      </c>
      <c r="G33" s="13"/>
      <c r="H33" s="13"/>
      <c r="I33" s="18">
        <v>1</v>
      </c>
      <c r="J33" s="13"/>
      <c r="K33" s="12"/>
      <c r="L33" s="12">
        <v>8</v>
      </c>
      <c r="M33" s="13"/>
      <c r="N33" s="12"/>
      <c r="O33" s="12">
        <v>2</v>
      </c>
      <c r="P33" s="13"/>
      <c r="Q33" s="12"/>
      <c r="R33" s="12">
        <v>0</v>
      </c>
      <c r="S33" s="13"/>
    </row>
    <row r="34" spans="1:19" s="7" customFormat="1" ht="15.75" thickBot="1" x14ac:dyDescent="0.3">
      <c r="A34" s="5" t="s">
        <v>34</v>
      </c>
      <c r="B34" s="5"/>
      <c r="C34" s="14">
        <f>SUM(C35:C36)</f>
        <v>7</v>
      </c>
      <c r="D34" s="15">
        <f>C34/C6*100</f>
        <v>2.8455284552845526</v>
      </c>
      <c r="E34" s="16"/>
      <c r="F34" s="16">
        <f>SUM(F35:F36)</f>
        <v>0</v>
      </c>
      <c r="G34" s="15">
        <f>F34/F6*100</f>
        <v>0</v>
      </c>
      <c r="H34" s="15"/>
      <c r="I34" s="16">
        <f>SUM(I35:I36)</f>
        <v>1</v>
      </c>
      <c r="J34" s="15">
        <f>I34/I6*100</f>
        <v>3.5714285714285712</v>
      </c>
      <c r="K34" s="16"/>
      <c r="L34" s="16">
        <f>SUM(L35:L36)</f>
        <v>7</v>
      </c>
      <c r="M34" s="15">
        <f>L34/L6*100</f>
        <v>2.8688524590163933</v>
      </c>
      <c r="N34" s="16"/>
      <c r="O34" s="16">
        <f>SUM(O35:O36)</f>
        <v>1</v>
      </c>
      <c r="P34" s="15">
        <f>O34/O6*100</f>
        <v>2.0408163265306123</v>
      </c>
      <c r="Q34" s="16"/>
      <c r="R34" s="16">
        <f>SUM(R35:R36)</f>
        <v>0</v>
      </c>
      <c r="S34" s="17">
        <f>R34/R6*100</f>
        <v>0</v>
      </c>
    </row>
    <row r="35" spans="1:19" s="7" customFormat="1" x14ac:dyDescent="0.25">
      <c r="A35" s="5"/>
      <c r="B35" s="5" t="s">
        <v>35</v>
      </c>
      <c r="C35" s="12">
        <v>4</v>
      </c>
      <c r="D35" s="13"/>
      <c r="E35" s="12"/>
      <c r="F35" s="12">
        <v>0</v>
      </c>
      <c r="G35" s="13"/>
      <c r="H35" s="13"/>
      <c r="I35" s="18">
        <v>1</v>
      </c>
      <c r="J35" s="13"/>
      <c r="K35" s="12"/>
      <c r="L35" s="12">
        <v>4</v>
      </c>
      <c r="M35" s="13"/>
      <c r="N35" s="12"/>
      <c r="O35" s="12">
        <v>1</v>
      </c>
      <c r="P35" s="13"/>
      <c r="Q35" s="12"/>
      <c r="R35" s="12">
        <v>0</v>
      </c>
      <c r="S35" s="13"/>
    </row>
    <row r="36" spans="1:19" s="7" customFormat="1" ht="15.75" thickBot="1" x14ac:dyDescent="0.3">
      <c r="A36" s="5"/>
      <c r="B36" s="5" t="s">
        <v>36</v>
      </c>
      <c r="C36" s="12">
        <v>3</v>
      </c>
      <c r="D36" s="13"/>
      <c r="E36" s="12"/>
      <c r="F36" s="12">
        <v>0</v>
      </c>
      <c r="G36" s="13"/>
      <c r="H36" s="13"/>
      <c r="I36" s="18">
        <v>0</v>
      </c>
      <c r="J36" s="13"/>
      <c r="K36" s="12"/>
      <c r="L36" s="12">
        <v>3</v>
      </c>
      <c r="M36" s="13"/>
      <c r="N36" s="12"/>
      <c r="O36" s="12"/>
      <c r="P36" s="13"/>
      <c r="Q36" s="12"/>
      <c r="R36" s="12">
        <v>0</v>
      </c>
      <c r="S36" s="13"/>
    </row>
    <row r="37" spans="1:19" s="7" customFormat="1" ht="15.75" thickBot="1" x14ac:dyDescent="0.3">
      <c r="A37" s="5" t="s">
        <v>37</v>
      </c>
      <c r="B37" s="5"/>
      <c r="C37" s="14">
        <f>SUM(C38:C39)</f>
        <v>3</v>
      </c>
      <c r="D37" s="15">
        <f>C37/C6*100</f>
        <v>1.2195121951219512</v>
      </c>
      <c r="E37" s="16"/>
      <c r="F37" s="16">
        <f>SUM(F38:F39)</f>
        <v>1</v>
      </c>
      <c r="G37" s="15">
        <f>F37/F6*100</f>
        <v>1.5384615384615385</v>
      </c>
      <c r="H37" s="15"/>
      <c r="I37" s="16">
        <f>SUM(I38:I39)</f>
        <v>1</v>
      </c>
      <c r="J37" s="15">
        <f>I37/I6*100</f>
        <v>3.5714285714285712</v>
      </c>
      <c r="K37" s="16"/>
      <c r="L37" s="16">
        <f>SUM(L38:L39)</f>
        <v>3</v>
      </c>
      <c r="M37" s="15">
        <f>L37/L6*100</f>
        <v>1.2295081967213115</v>
      </c>
      <c r="N37" s="16"/>
      <c r="O37" s="16">
        <f>SUM(O38:O39)</f>
        <v>1</v>
      </c>
      <c r="P37" s="15">
        <f>O37/O6*100</f>
        <v>2.0408163265306123</v>
      </c>
      <c r="Q37" s="16"/>
      <c r="R37" s="16">
        <f>SUM(R38:R39)</f>
        <v>1</v>
      </c>
      <c r="S37" s="17">
        <f>R37/R6*100</f>
        <v>3.0303030303030303</v>
      </c>
    </row>
    <row r="38" spans="1:19" s="7" customFormat="1" x14ac:dyDescent="0.25">
      <c r="A38" s="5"/>
      <c r="B38" s="5" t="s">
        <v>38</v>
      </c>
      <c r="C38" s="12">
        <v>3</v>
      </c>
      <c r="D38" s="13"/>
      <c r="E38" s="12"/>
      <c r="F38" s="12">
        <v>1</v>
      </c>
      <c r="G38" s="13"/>
      <c r="H38" s="13"/>
      <c r="I38" s="18">
        <v>0</v>
      </c>
      <c r="J38" s="13"/>
      <c r="K38" s="12"/>
      <c r="L38" s="12">
        <v>3</v>
      </c>
      <c r="M38" s="13"/>
      <c r="N38" s="12"/>
      <c r="O38" s="12">
        <v>0</v>
      </c>
      <c r="P38" s="13"/>
      <c r="Q38" s="12"/>
      <c r="R38" s="12">
        <v>1</v>
      </c>
      <c r="S38" s="13"/>
    </row>
    <row r="39" spans="1:19" s="7" customFormat="1" ht="15.75" thickBot="1" x14ac:dyDescent="0.3">
      <c r="A39" s="5"/>
      <c r="B39" s="5" t="s">
        <v>39</v>
      </c>
      <c r="C39" s="12">
        <v>0</v>
      </c>
      <c r="D39" s="13"/>
      <c r="E39" s="12"/>
      <c r="F39" s="12">
        <v>0</v>
      </c>
      <c r="G39" s="13"/>
      <c r="H39" s="13"/>
      <c r="I39" s="18">
        <v>1</v>
      </c>
      <c r="J39" s="13"/>
      <c r="K39" s="12"/>
      <c r="L39" s="12">
        <v>0</v>
      </c>
      <c r="M39" s="13"/>
      <c r="N39" s="12"/>
      <c r="O39" s="12">
        <v>1</v>
      </c>
      <c r="P39" s="13"/>
      <c r="Q39" s="12"/>
      <c r="R39" s="12">
        <v>0</v>
      </c>
      <c r="S39" s="13"/>
    </row>
    <row r="40" spans="1:19" s="7" customFormat="1" ht="15.75" thickBot="1" x14ac:dyDescent="0.3">
      <c r="A40" s="5" t="s">
        <v>40</v>
      </c>
      <c r="B40" s="5"/>
      <c r="C40" s="14">
        <v>17</v>
      </c>
      <c r="D40" s="15">
        <f>C40/C6*100</f>
        <v>6.9105691056910574</v>
      </c>
      <c r="E40" s="16"/>
      <c r="F40" s="16">
        <v>5</v>
      </c>
      <c r="G40" s="15">
        <f>F40/F6*100</f>
        <v>7.6923076923076925</v>
      </c>
      <c r="H40" s="15"/>
      <c r="I40" s="19">
        <v>2</v>
      </c>
      <c r="J40" s="15">
        <f>I40/I6*100</f>
        <v>7.1428571428571423</v>
      </c>
      <c r="K40" s="16"/>
      <c r="L40" s="16">
        <v>17</v>
      </c>
      <c r="M40" s="15">
        <f>L40/L6*100</f>
        <v>6.9672131147540979</v>
      </c>
      <c r="N40" s="16"/>
      <c r="O40" s="19">
        <v>7</v>
      </c>
      <c r="P40" s="15">
        <f>O40/O6*100</f>
        <v>14.285714285714285</v>
      </c>
      <c r="Q40" s="16"/>
      <c r="R40" s="16">
        <v>3</v>
      </c>
      <c r="S40" s="17">
        <f>R40/R6*100</f>
        <v>9.0909090909090917</v>
      </c>
    </row>
    <row r="41" spans="1:19" s="7" customFormat="1" ht="15.75" thickBot="1" x14ac:dyDescent="0.3">
      <c r="A41" s="5" t="s">
        <v>41</v>
      </c>
      <c r="B41" s="5"/>
      <c r="C41" s="14">
        <v>3</v>
      </c>
      <c r="D41" s="15">
        <f>C41/C6*100</f>
        <v>1.2195121951219512</v>
      </c>
      <c r="E41" s="16"/>
      <c r="F41" s="16">
        <v>3</v>
      </c>
      <c r="G41" s="15">
        <f>F41/F6*100</f>
        <v>4.6153846153846159</v>
      </c>
      <c r="H41" s="15"/>
      <c r="I41" s="19">
        <v>10</v>
      </c>
      <c r="J41" s="15">
        <f>I41/I6*100</f>
        <v>35.714285714285715</v>
      </c>
      <c r="K41" s="16"/>
      <c r="L41" s="16">
        <v>3</v>
      </c>
      <c r="M41" s="15">
        <f>L41/L6*100</f>
        <v>1.2295081967213115</v>
      </c>
      <c r="N41" s="16"/>
      <c r="O41" s="19">
        <v>5</v>
      </c>
      <c r="P41" s="15">
        <f>O41/O6*100</f>
        <v>10.204081632653061</v>
      </c>
      <c r="Q41" s="16"/>
      <c r="R41" s="16">
        <v>24</v>
      </c>
      <c r="S41" s="17">
        <f>R41/R6*100</f>
        <v>72.727272727272734</v>
      </c>
    </row>
    <row r="42" spans="1:19" s="7" customFormat="1" x14ac:dyDescent="0.25">
      <c r="A42" s="5"/>
      <c r="B42" s="5"/>
      <c r="C42" s="12"/>
      <c r="D42" s="13"/>
      <c r="E42" s="12"/>
      <c r="F42" s="12"/>
      <c r="G42" s="8"/>
      <c r="H42" s="8"/>
      <c r="I42" s="8"/>
      <c r="J42" s="8"/>
      <c r="K42" s="12"/>
      <c r="L42" s="12"/>
      <c r="M42" s="8"/>
      <c r="N42" s="12"/>
      <c r="O42" s="12"/>
      <c r="P42" s="8"/>
      <c r="Q42" s="12"/>
      <c r="R42" s="12"/>
      <c r="S42" s="8"/>
    </row>
    <row r="43" spans="1:19" s="7" customFormat="1" ht="18" x14ac:dyDescent="0.25">
      <c r="A43" s="7" t="s">
        <v>42</v>
      </c>
      <c r="B43" s="5"/>
      <c r="C43" s="12"/>
      <c r="D43" s="13"/>
      <c r="E43" s="12"/>
      <c r="F43" s="12"/>
      <c r="G43" s="8"/>
      <c r="H43" s="8"/>
      <c r="I43" s="8"/>
      <c r="J43" s="8"/>
      <c r="K43" s="12"/>
      <c r="L43" s="12"/>
      <c r="M43" s="8"/>
      <c r="N43" s="12"/>
      <c r="O43" s="8"/>
      <c r="P43" s="8"/>
      <c r="Q43" s="12"/>
      <c r="R43" s="12"/>
      <c r="S43" s="8"/>
    </row>
    <row r="44" spans="1:19" x14ac:dyDescent="0.25">
      <c r="J44" s="4"/>
      <c r="L44" s="4"/>
      <c r="N44" s="3"/>
      <c r="P44" s="4"/>
      <c r="Q44" s="4"/>
      <c r="R44" s="20"/>
    </row>
    <row r="45" spans="1:19" x14ac:dyDescent="0.25">
      <c r="J45" s="4"/>
      <c r="L45" s="4"/>
      <c r="N45" s="3"/>
      <c r="P45" s="4"/>
      <c r="Q45" s="4"/>
      <c r="R45" s="20"/>
    </row>
    <row r="46" spans="1:19" x14ac:dyDescent="0.25">
      <c r="J46" s="4"/>
      <c r="L46" s="4"/>
      <c r="N46" s="3"/>
      <c r="P46" s="4"/>
      <c r="Q46" s="4"/>
      <c r="R46" s="20"/>
    </row>
  </sheetData>
  <mergeCells count="9">
    <mergeCell ref="A5:B5"/>
    <mergeCell ref="C3:J3"/>
    <mergeCell ref="L3:S3"/>
    <mergeCell ref="C4:D4"/>
    <mergeCell ref="F4:G4"/>
    <mergeCell ref="I4:J4"/>
    <mergeCell ref="L4:M4"/>
    <mergeCell ref="O4:P4"/>
    <mergeCell ref="R4:S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2018-11-28T04:59:52Z</dcterms:created>
  <dcterms:modified xsi:type="dcterms:W3CDTF">2018-11-28T04:59:52Z</dcterms:modified>
</cp:coreProperties>
</file>