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defaultThemeVersion="166925"/>
  <mc:AlternateContent xmlns:mc="http://schemas.openxmlformats.org/markup-compatibility/2006">
    <mc:Choice Requires="x15">
      <x15ac:absPath xmlns:x15ac="http://schemas.microsoft.com/office/spreadsheetml/2010/11/ac" url="/Users/mariovicente/Documents/PhD/Hessequa/Manuscript_2021/FINAL_SUBMISSION_MINORREV/"/>
    </mc:Choice>
  </mc:AlternateContent>
  <xr:revisionPtr revIDLastSave="0" documentId="13_ncr:1_{1B32DA19-7686-9347-8C56-09C907B87D5D}" xr6:coauthVersionLast="47" xr6:coauthVersionMax="47" xr10:uidLastSave="{00000000-0000-0000-0000-000000000000}"/>
  <bookViews>
    <workbookView xWindow="480" yWindow="500" windowWidth="28320" windowHeight="11080" tabRatio="500" xr2:uid="{00000000-000D-0000-FFFF-FFFF00000000}"/>
  </bookViews>
  <sheets>
    <sheet name="Table_S1" sheetId="1" r:id="rId1"/>
    <sheet name="Table_S2" sheetId="6" r:id="rId2"/>
    <sheet name="Table_S3" sheetId="9" r:id="rId3"/>
    <sheet name="Table_S4" sheetId="2" r:id="rId4"/>
    <sheet name="Table_S5" sheetId="3" r:id="rId5"/>
    <sheet name="Table_S6" sheetId="4" r:id="rId6"/>
    <sheet name="Table S7" sheetId="8" r:id="rId7"/>
    <sheet name="Table_S8" sheetId="5" r:id="rId8"/>
  </sheets>
  <definedNames>
    <definedName name="_xlnm._FilterDatabase" localSheetId="6" hidden="1">'Table S7'!$A$3:$F$3</definedName>
    <definedName name="_xlnm._FilterDatabase" localSheetId="4" hidden="1">Table_S5!$A$3:$D$3</definedName>
    <definedName name="_xlnm._FilterDatabase" localSheetId="5" hidden="1">Table_S6!$A$3:$G$90</definedName>
    <definedName name="_xlnm._FilterDatabase" localSheetId="7" hidden="1">Table_S8!$A$3:$H$3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I69" i="2" l="1"/>
  <c r="H69" i="2"/>
  <c r="G69" i="2"/>
  <c r="I68" i="2"/>
  <c r="H68" i="2"/>
  <c r="G68" i="2"/>
  <c r="I67" i="2"/>
  <c r="H67" i="2"/>
  <c r="G67" i="2"/>
  <c r="I66" i="2"/>
  <c r="H66" i="2"/>
  <c r="G66" i="2"/>
  <c r="I64" i="2"/>
  <c r="H64" i="2"/>
  <c r="G64" i="2"/>
  <c r="I63" i="2"/>
  <c r="H63" i="2"/>
  <c r="G63" i="2"/>
  <c r="I62" i="2"/>
  <c r="H62" i="2"/>
  <c r="G62" i="2"/>
  <c r="I61" i="2"/>
  <c r="H61" i="2"/>
  <c r="G61" i="2"/>
  <c r="I59" i="2"/>
  <c r="H59" i="2"/>
  <c r="G59" i="2"/>
  <c r="I58" i="2"/>
  <c r="H58" i="2"/>
  <c r="G58" i="2"/>
  <c r="I57" i="2"/>
  <c r="H57" i="2"/>
  <c r="G57" i="2"/>
  <c r="I56" i="2"/>
  <c r="H56" i="2"/>
  <c r="G56" i="2"/>
  <c r="I54" i="2"/>
  <c r="H54" i="2"/>
  <c r="G54" i="2"/>
  <c r="I53" i="2"/>
  <c r="H53" i="2"/>
  <c r="G53" i="2"/>
  <c r="I52" i="2"/>
  <c r="H52" i="2"/>
  <c r="G52" i="2"/>
  <c r="I51" i="2"/>
  <c r="H51" i="2"/>
  <c r="G51" i="2"/>
  <c r="I49" i="2"/>
  <c r="H49" i="2"/>
  <c r="G49" i="2"/>
  <c r="I48" i="2"/>
  <c r="H48" i="2"/>
  <c r="G48" i="2"/>
  <c r="I47" i="2"/>
  <c r="H47" i="2"/>
  <c r="G47" i="2"/>
  <c r="I46" i="2"/>
  <c r="H46" i="2"/>
  <c r="G46" i="2"/>
  <c r="I44" i="2"/>
  <c r="H44" i="2"/>
  <c r="G44" i="2"/>
  <c r="I43" i="2"/>
  <c r="H43" i="2"/>
  <c r="G43" i="2"/>
  <c r="I42" i="2"/>
  <c r="H42" i="2"/>
  <c r="G42" i="2"/>
  <c r="I41" i="2"/>
  <c r="H41" i="2"/>
  <c r="G41" i="2"/>
  <c r="I39" i="2"/>
  <c r="H39" i="2"/>
  <c r="G39" i="2"/>
  <c r="I38" i="2"/>
  <c r="H38" i="2"/>
  <c r="G38" i="2"/>
  <c r="I37" i="2"/>
  <c r="H37" i="2"/>
  <c r="G37" i="2"/>
  <c r="I36" i="2"/>
  <c r="H36" i="2"/>
  <c r="G36" i="2"/>
  <c r="C8" i="6"/>
  <c r="C90" i="4"/>
  <c r="C89" i="4"/>
  <c r="C88" i="4"/>
  <c r="C87" i="4"/>
  <c r="C86" i="4"/>
  <c r="C85" i="4"/>
  <c r="C84" i="4"/>
  <c r="C83" i="4"/>
  <c r="C82" i="4"/>
  <c r="C81" i="4"/>
  <c r="C80" i="4"/>
  <c r="C79" i="4"/>
  <c r="C78" i="4"/>
  <c r="C77" i="4"/>
  <c r="C76" i="4"/>
  <c r="C75" i="4"/>
  <c r="C74" i="4"/>
  <c r="C73" i="4"/>
  <c r="C72" i="4"/>
  <c r="C47" i="4"/>
  <c r="C40" i="4"/>
  <c r="C42" i="4"/>
  <c r="C41" i="4"/>
  <c r="C16" i="4"/>
  <c r="C34" i="4"/>
  <c r="C70" i="4"/>
  <c r="C59" i="4"/>
  <c r="C43" i="4"/>
  <c r="C39" i="4"/>
  <c r="C38" i="4"/>
  <c r="C37" i="4"/>
  <c r="C35" i="4"/>
  <c r="C30" i="4"/>
  <c r="C24" i="4"/>
  <c r="C23" i="4"/>
  <c r="C66" i="4"/>
  <c r="C57" i="4"/>
  <c r="C50" i="4"/>
  <c r="C17" i="4"/>
  <c r="C62" i="4"/>
  <c r="C67" i="4"/>
  <c r="C52" i="4"/>
  <c r="C51" i="4"/>
  <c r="C44" i="4"/>
  <c r="C33" i="4"/>
  <c r="C28" i="4"/>
  <c r="C26" i="4"/>
  <c r="C54" i="4"/>
  <c r="C71" i="4"/>
  <c r="C69" i="4"/>
  <c r="C68" i="4"/>
  <c r="C63" i="4"/>
  <c r="C61" i="4"/>
  <c r="C60" i="4"/>
  <c r="C58" i="4"/>
  <c r="C56" i="4"/>
  <c r="C55" i="4"/>
  <c r="C53" i="4"/>
  <c r="C48" i="4"/>
  <c r="C45" i="4"/>
  <c r="C36" i="4"/>
  <c r="C32" i="4"/>
  <c r="C31" i="4"/>
  <c r="C29" i="4"/>
  <c r="C25" i="4"/>
  <c r="C21" i="4"/>
  <c r="C20" i="4"/>
  <c r="C15" i="4"/>
  <c r="C14" i="4"/>
  <c r="C22" i="4"/>
  <c r="C64" i="4"/>
  <c r="C65" i="4"/>
  <c r="C19" i="4"/>
  <c r="C18" i="4"/>
  <c r="C49" i="4"/>
  <c r="C46" i="4"/>
  <c r="C27" i="4"/>
  <c r="C13" i="4"/>
  <c r="C12" i="4"/>
  <c r="C11" i="4"/>
  <c r="C10" i="4"/>
  <c r="C9" i="4"/>
  <c r="C8" i="4"/>
  <c r="C7" i="4"/>
  <c r="C6" i="4"/>
  <c r="C5" i="4"/>
  <c r="C4" i="4"/>
  <c r="I32" i="2"/>
  <c r="H32" i="2"/>
  <c r="G32" i="2"/>
  <c r="I31" i="2"/>
  <c r="H31" i="2"/>
  <c r="G31" i="2"/>
  <c r="I30" i="2"/>
  <c r="H30" i="2"/>
  <c r="G30" i="2"/>
  <c r="I28" i="2"/>
  <c r="H28" i="2"/>
  <c r="G28" i="2"/>
  <c r="I27" i="2"/>
  <c r="H27" i="2"/>
  <c r="G27" i="2"/>
  <c r="I26" i="2"/>
  <c r="H26" i="2"/>
  <c r="G26" i="2"/>
  <c r="I24" i="2"/>
  <c r="H24" i="2"/>
  <c r="G24" i="2"/>
  <c r="I23" i="2"/>
  <c r="H23" i="2"/>
  <c r="G23" i="2"/>
  <c r="I22" i="2"/>
  <c r="H22" i="2"/>
  <c r="G22" i="2"/>
  <c r="I20" i="2"/>
  <c r="H20" i="2"/>
  <c r="G20" i="2"/>
  <c r="I19" i="2"/>
  <c r="H19" i="2"/>
  <c r="G19" i="2"/>
  <c r="I18" i="2"/>
  <c r="H18" i="2"/>
  <c r="G18" i="2"/>
  <c r="I16" i="2"/>
  <c r="H16" i="2"/>
  <c r="G16" i="2"/>
  <c r="I15" i="2"/>
  <c r="H15" i="2"/>
  <c r="G15" i="2"/>
  <c r="I14" i="2"/>
  <c r="H14" i="2"/>
  <c r="G14" i="2"/>
  <c r="I12" i="2"/>
  <c r="H12" i="2"/>
  <c r="G12" i="2"/>
  <c r="I11" i="2"/>
  <c r="H11" i="2"/>
  <c r="G11" i="2"/>
  <c r="I10" i="2"/>
  <c r="H10" i="2"/>
  <c r="G10" i="2"/>
  <c r="I8" i="2"/>
  <c r="H8" i="2"/>
  <c r="G8" i="2"/>
  <c r="I7" i="2"/>
  <c r="H7" i="2"/>
  <c r="G7" i="2"/>
  <c r="I6" i="2"/>
  <c r="H6" i="2"/>
  <c r="G6" i="2"/>
  <c r="I5" i="2"/>
  <c r="H5" i="2"/>
  <c r="G5" i="2"/>
  <c r="I4" i="2"/>
  <c r="H4" i="2"/>
  <c r="G4" i="2"/>
</calcChain>
</file>

<file path=xl/sharedStrings.xml><?xml version="1.0" encoding="utf-8"?>
<sst xmlns="http://schemas.openxmlformats.org/spreadsheetml/2006/main" count="1756" uniqueCount="472">
  <si>
    <t>Lineages and branches</t>
  </si>
  <si>
    <t>Languages and dialects</t>
  </si>
  <si>
    <t>Remarks</t>
  </si>
  <si>
    <t>Ju-ǂHõan (new name Kx’a)</t>
  </si>
  <si>
    <t xml:space="preserve">     ǂ’Amkoe</t>
  </si>
  <si>
    <t>Single language complex: ǂHõan, etc.</t>
  </si>
  <si>
    <t>Newly affiliated to Ju</t>
  </si>
  <si>
    <t xml:space="preserve">     Ju (= Northern Khoisan)</t>
  </si>
  <si>
    <t>Single language complex</t>
  </si>
  <si>
    <t xml:space="preserve">             North</t>
  </si>
  <si>
    <t>Angolan !Xuun varieties</t>
  </si>
  <si>
    <t xml:space="preserve">             North-central</t>
  </si>
  <si>
    <t>Ekoka !Xuun, Okongo !Xuun, etc.</t>
  </si>
  <si>
    <t xml:space="preserve">             Central</t>
  </si>
  <si>
    <t>Grootfontein !Xuun, etc</t>
  </si>
  <si>
    <t xml:space="preserve">             Southeast</t>
  </si>
  <si>
    <t>Ju|'hoan, ǂKx'au||'e</t>
  </si>
  <si>
    <t>Khoe-Kwadi</t>
  </si>
  <si>
    <t>Possibly related to Sandawe</t>
  </si>
  <si>
    <t xml:space="preserve">     Kwadi</t>
  </si>
  <si>
    <t>Single language</t>
  </si>
  <si>
    <t>Newly affiliated to Khoe</t>
  </si>
  <si>
    <t xml:space="preserve">     Khoe (= Central Khoisan)</t>
  </si>
  <si>
    <t xml:space="preserve">         Khoekhoe</t>
  </si>
  <si>
    <t xml:space="preserve">             Cape Khoe</t>
  </si>
  <si>
    <t>Language complex</t>
  </si>
  <si>
    <t xml:space="preserve">             !Ora-Xiri</t>
  </si>
  <si>
    <t xml:space="preserve">             Eini</t>
  </si>
  <si>
    <t xml:space="preserve">             Nama-Damara</t>
  </si>
  <si>
    <t xml:space="preserve">             Hai||om</t>
  </si>
  <si>
    <t xml:space="preserve">             ǂAakhoe</t>
  </si>
  <si>
    <t xml:space="preserve">         Kalahari Khoe</t>
  </si>
  <si>
    <t xml:space="preserve">             East</t>
  </si>
  <si>
    <t xml:space="preserve">                  Shua</t>
  </si>
  <si>
    <t>Cara, Deti, |Xaise, Danisi, Ts’ixa, etc.</t>
  </si>
  <si>
    <t xml:space="preserve">                  Tshwa</t>
  </si>
  <si>
    <t>Kua, Cua, Tsua, etc.</t>
  </si>
  <si>
    <t xml:space="preserve">             West</t>
  </si>
  <si>
    <t xml:space="preserve">                  Kxoe</t>
  </si>
  <si>
    <t>Khwe, ||Ani, Buga, G|anda, etc.</t>
  </si>
  <si>
    <t xml:space="preserve">                  G||ana</t>
  </si>
  <si>
    <t>G||ana, G|ui, ǂHaba, etc.</t>
  </si>
  <si>
    <t xml:space="preserve">                  Naro</t>
  </si>
  <si>
    <t>Naro, etc.</t>
  </si>
  <si>
    <t>Tuu (= Southern Khoisan)</t>
  </si>
  <si>
    <t xml:space="preserve">     Taa-Lower Nossob</t>
  </si>
  <si>
    <t xml:space="preserve">         Taa</t>
  </si>
  <si>
    <t>N|u||'en, West !Xoon</t>
  </si>
  <si>
    <t xml:space="preserve">             East </t>
  </si>
  <si>
    <t>'N|oha, N|amani, East !Xoon, Kakia, etc.</t>
  </si>
  <si>
    <t xml:space="preserve">         Lower Nossob</t>
  </si>
  <si>
    <t>|'Auni, |Haasi</t>
  </si>
  <si>
    <t xml:space="preserve">     !Ui</t>
  </si>
  <si>
    <t>N||ng: Langeberg, N|uu (= ǂKhomani or N|huki ), etc.</t>
  </si>
  <si>
    <t>Danster</t>
  </si>
  <si>
    <t>Vaal-Orange</t>
  </si>
  <si>
    <t>||Xegwi</t>
  </si>
  <si>
    <t>!Ga’ne</t>
  </si>
  <si>
    <t>|Xam: Strandberg, Katkop, Achterveld, etc</t>
  </si>
  <si>
    <t>Pop</t>
  </si>
  <si>
    <t>Source1</t>
  </si>
  <si>
    <t>Source2</t>
  </si>
  <si>
    <t>Date (gen)</t>
  </si>
  <si>
    <t>min (gen)</t>
  </si>
  <si>
    <t>max (gen)</t>
  </si>
  <si>
    <t>Date (years)</t>
  </si>
  <si>
    <t>min (years)</t>
  </si>
  <si>
    <t>max (years)</t>
  </si>
  <si>
    <t>Model of admixture</t>
  </si>
  <si>
    <t>Hessequa</t>
  </si>
  <si>
    <t>San</t>
  </si>
  <si>
    <t>East_Africa</t>
  </si>
  <si>
    <t>3-way</t>
  </si>
  <si>
    <t>European</t>
  </si>
  <si>
    <t>5-way</t>
  </si>
  <si>
    <t>Southeast_Asia</t>
  </si>
  <si>
    <t>West_Africa</t>
  </si>
  <si>
    <t>Khomani</t>
  </si>
  <si>
    <t>4-way</t>
  </si>
  <si>
    <t>Khwe</t>
  </si>
  <si>
    <t>Nama_Richtersveld</t>
  </si>
  <si>
    <t>Nama_Windhoek</t>
  </si>
  <si>
    <t>Xade</t>
  </si>
  <si>
    <t>Xuun</t>
  </si>
  <si>
    <t>Ancestry</t>
  </si>
  <si>
    <t>X-to-A ratio</t>
  </si>
  <si>
    <t>WestAfrica</t>
  </si>
  <si>
    <t>EastAfrica</t>
  </si>
  <si>
    <t>SEA</t>
  </si>
  <si>
    <t>Nama</t>
  </si>
  <si>
    <t>ID</t>
  </si>
  <si>
    <t>Sampling Place</t>
  </si>
  <si>
    <t>Major clade</t>
  </si>
  <si>
    <t>mtDNA haplogroup</t>
  </si>
  <si>
    <t>Haplogrep Score</t>
  </si>
  <si>
    <t>mtDNA coverage (X)</t>
  </si>
  <si>
    <t>HSQ090</t>
  </si>
  <si>
    <t>Suurbraak</t>
  </si>
  <si>
    <t>B4b1a2</t>
  </si>
  <si>
    <t>Asian</t>
  </si>
  <si>
    <t>HSQ018</t>
  </si>
  <si>
    <t>Riversdale</t>
  </si>
  <si>
    <t>B5b1c</t>
  </si>
  <si>
    <t>HSQ082</t>
  </si>
  <si>
    <t>Slangriver</t>
  </si>
  <si>
    <t>E1a1a1</t>
  </si>
  <si>
    <t>HSQ142</t>
  </si>
  <si>
    <t>Swellendam</t>
  </si>
  <si>
    <t>H</t>
  </si>
  <si>
    <t>HSQ145</t>
  </si>
  <si>
    <t>J1c1a</t>
  </si>
  <si>
    <t>HSQ022</t>
  </si>
  <si>
    <t>L0a2a2a1</t>
  </si>
  <si>
    <t>Bantu-speaker</t>
  </si>
  <si>
    <t>HSQ094</t>
  </si>
  <si>
    <t>HSQ123</t>
  </si>
  <si>
    <t>Stomsvlei</t>
  </si>
  <si>
    <t>L0a1b1a</t>
  </si>
  <si>
    <t>HSQ126</t>
  </si>
  <si>
    <t>HSQ143</t>
  </si>
  <si>
    <t>HSQ027</t>
  </si>
  <si>
    <t>L0d1a1a</t>
  </si>
  <si>
    <t>Khoe-San</t>
  </si>
  <si>
    <t>HSQ089</t>
  </si>
  <si>
    <t>HSQ098</t>
  </si>
  <si>
    <t>HSQ012</t>
  </si>
  <si>
    <t>Melkhoutfontein</t>
  </si>
  <si>
    <t>L0d1a1a1</t>
  </si>
  <si>
    <t>HSQ013</t>
  </si>
  <si>
    <t>HSQ144</t>
  </si>
  <si>
    <t>L0d1a1b</t>
  </si>
  <si>
    <t>HSQ140</t>
  </si>
  <si>
    <t>L0d1b</t>
  </si>
  <si>
    <t>HSQ017</t>
  </si>
  <si>
    <t>L0d1b2b1b</t>
  </si>
  <si>
    <t>HSQ003</t>
  </si>
  <si>
    <t>L0d1b2b1b1</t>
  </si>
  <si>
    <t>HSQ005</t>
  </si>
  <si>
    <t>HSQ014</t>
  </si>
  <si>
    <t>HSQ016</t>
  </si>
  <si>
    <t>HSQ025</t>
  </si>
  <si>
    <t>HSQ038</t>
  </si>
  <si>
    <t>HSQ048</t>
  </si>
  <si>
    <t>Heidelberg</t>
  </si>
  <si>
    <t>HSQ050</t>
  </si>
  <si>
    <t>HSQ056</t>
  </si>
  <si>
    <t>HSQ088</t>
  </si>
  <si>
    <t>HSQ097</t>
  </si>
  <si>
    <t>HSQ122</t>
  </si>
  <si>
    <t>HSQ125</t>
  </si>
  <si>
    <t>HSQ127</t>
  </si>
  <si>
    <t>HSQ131</t>
  </si>
  <si>
    <t>RotterdamFarm</t>
  </si>
  <si>
    <t>HSQ136</t>
  </si>
  <si>
    <t>HSQ137</t>
  </si>
  <si>
    <t>HSQ139</t>
  </si>
  <si>
    <t>HSQ154</t>
  </si>
  <si>
    <t>Railton</t>
  </si>
  <si>
    <t>HSQ155</t>
  </si>
  <si>
    <t>HSQ157</t>
  </si>
  <si>
    <t>HSQ124</t>
  </si>
  <si>
    <t>L0d1b2b2a</t>
  </si>
  <si>
    <t>HSQ026</t>
  </si>
  <si>
    <t>L0d1b2b2b1</t>
  </si>
  <si>
    <t>HSQ036</t>
  </si>
  <si>
    <t>HSQ052</t>
  </si>
  <si>
    <t>HSQ087</t>
  </si>
  <si>
    <t>HSQ118</t>
  </si>
  <si>
    <t>HSQ119</t>
  </si>
  <si>
    <t>HSQ147</t>
  </si>
  <si>
    <t>HSQ138</t>
  </si>
  <si>
    <t>L0d1c</t>
  </si>
  <si>
    <t>HSQ011</t>
  </si>
  <si>
    <t>L0d2a1</t>
  </si>
  <si>
    <t>HSQ099</t>
  </si>
  <si>
    <t>HSQ130</t>
  </si>
  <si>
    <t>HSQ146</t>
  </si>
  <si>
    <t>HSQ019</t>
  </si>
  <si>
    <t>L0d2a1a</t>
  </si>
  <si>
    <t>HSQ024</t>
  </si>
  <si>
    <t>HSQ042</t>
  </si>
  <si>
    <t>HSQ055</t>
  </si>
  <si>
    <t>HSQ058</t>
  </si>
  <si>
    <t>HSQ059</t>
  </si>
  <si>
    <t>HSQ060</t>
  </si>
  <si>
    <t>HSQ083</t>
  </si>
  <si>
    <t>HSQ135</t>
  </si>
  <si>
    <t>HSQ156</t>
  </si>
  <si>
    <t>HSQ053</t>
  </si>
  <si>
    <t>L0d2a1a2</t>
  </si>
  <si>
    <t>HSQ008</t>
  </si>
  <si>
    <t>L0d2b1a</t>
  </si>
  <si>
    <t>HSQ079</t>
  </si>
  <si>
    <t>HSQ081</t>
  </si>
  <si>
    <t>L0d2c1a</t>
  </si>
  <si>
    <t>HSQ076</t>
  </si>
  <si>
    <t>L0d2c1a1</t>
  </si>
  <si>
    <t>HSQ095</t>
  </si>
  <si>
    <t>HSQ158</t>
  </si>
  <si>
    <t>L1b1a15</t>
  </si>
  <si>
    <t>HSQ086</t>
  </si>
  <si>
    <t>L2a1a2</t>
  </si>
  <si>
    <t>HSQ120</t>
  </si>
  <si>
    <t>HSQ121</t>
  </si>
  <si>
    <t>HSQ148</t>
  </si>
  <si>
    <t>L2a1b1a</t>
  </si>
  <si>
    <t>HSQ001</t>
  </si>
  <si>
    <t>L3d3a1</t>
  </si>
  <si>
    <t>HSQ096</t>
  </si>
  <si>
    <t>L3e1a</t>
  </si>
  <si>
    <t>HSQ134</t>
  </si>
  <si>
    <t>L3e3b</t>
  </si>
  <si>
    <t>HSQ153</t>
  </si>
  <si>
    <t>L3e3a</t>
  </si>
  <si>
    <t>HSQ093</t>
  </si>
  <si>
    <t>L4b2a2c</t>
  </si>
  <si>
    <t>East-African</t>
  </si>
  <si>
    <t>HSQ132</t>
  </si>
  <si>
    <t>L5a2</t>
  </si>
  <si>
    <t>HSQ009</t>
  </si>
  <si>
    <t>M2a1a</t>
  </si>
  <si>
    <t>HSQ040</t>
  </si>
  <si>
    <t>HSQ141</t>
  </si>
  <si>
    <t>HSQ080</t>
  </si>
  <si>
    <t>M2b1</t>
  </si>
  <si>
    <t>HSQ162</t>
  </si>
  <si>
    <t>M33a2a</t>
  </si>
  <si>
    <t>HSQ128</t>
  </si>
  <si>
    <t>M5a2a</t>
  </si>
  <si>
    <t>HSQ102</t>
  </si>
  <si>
    <t>U2a1a</t>
  </si>
  <si>
    <t>HSQ054</t>
  </si>
  <si>
    <t>U7a3a</t>
  </si>
  <si>
    <t>Lat</t>
  </si>
  <si>
    <t>Lon</t>
  </si>
  <si>
    <t>DNA_type</t>
  </si>
  <si>
    <t>Published in</t>
  </si>
  <si>
    <t>Language</t>
  </si>
  <si>
    <t>Subsistence</t>
  </si>
  <si>
    <t>Geographical_area</t>
  </si>
  <si>
    <t>modern</t>
  </si>
  <si>
    <t>Auton et al. 2015</t>
  </si>
  <si>
    <t>Niger-Kordofanian</t>
  </si>
  <si>
    <t>Agriculturalist</t>
  </si>
  <si>
    <t>Gurdasani et al. 2015</t>
  </si>
  <si>
    <t>Barundi</t>
  </si>
  <si>
    <t>Kalenjin</t>
  </si>
  <si>
    <t>Nilo-Saharan</t>
  </si>
  <si>
    <t>Kikuyu</t>
  </si>
  <si>
    <t>Burji</t>
  </si>
  <si>
    <t>Scheinfeldt et al. 2019</t>
  </si>
  <si>
    <t>Afro-Asiatic</t>
  </si>
  <si>
    <t>Iraqw</t>
  </si>
  <si>
    <t>Rangi</t>
  </si>
  <si>
    <t>Hadza</t>
  </si>
  <si>
    <t>Khoisan</t>
  </si>
  <si>
    <t>Hunter-Gatherer</t>
  </si>
  <si>
    <t>Ogiek</t>
  </si>
  <si>
    <t>Sabue</t>
  </si>
  <si>
    <t>Sandawe</t>
  </si>
  <si>
    <t>Sengwer</t>
  </si>
  <si>
    <t>AMHARA</t>
  </si>
  <si>
    <t>Pastoralist</t>
  </si>
  <si>
    <t>OROMO</t>
  </si>
  <si>
    <t>SOMALI</t>
  </si>
  <si>
    <t>Aari</t>
  </si>
  <si>
    <t>Baniamer</t>
  </si>
  <si>
    <t>Borana</t>
  </si>
  <si>
    <t>Datog</t>
  </si>
  <si>
    <t>Dinka</t>
  </si>
  <si>
    <t>Hadandawa</t>
  </si>
  <si>
    <t>Hamer</t>
  </si>
  <si>
    <t>Rendille</t>
  </si>
  <si>
    <t>NA</t>
  </si>
  <si>
    <t>Sotho</t>
  </si>
  <si>
    <t>SouthernAfrica</t>
  </si>
  <si>
    <t>SEBantu</t>
  </si>
  <si>
    <t>Schlebusch et al. 2012</t>
  </si>
  <si>
    <t>Herero</t>
  </si>
  <si>
    <t>BITONGA</t>
  </si>
  <si>
    <t>GANGUELA</t>
  </si>
  <si>
    <t>MAKHUWA</t>
  </si>
  <si>
    <t>NDAU</t>
  </si>
  <si>
    <t>NYANEKA</t>
  </si>
  <si>
    <t>NYANJA</t>
  </si>
  <si>
    <t>UMBUNDU</t>
  </si>
  <si>
    <t>pedi</t>
  </si>
  <si>
    <t>tsonga</t>
  </si>
  <si>
    <t>tswana</t>
  </si>
  <si>
    <t>venda</t>
  </si>
  <si>
    <t>xhosa</t>
  </si>
  <si>
    <t>Juhoansi</t>
  </si>
  <si>
    <t>Karretjie</t>
  </si>
  <si>
    <t>Duma</t>
  </si>
  <si>
    <t>Schlebusch et al. 2016</t>
  </si>
  <si>
    <t>Xegwi</t>
  </si>
  <si>
    <t>Vicente et al. 2019</t>
  </si>
  <si>
    <t>ColouredColesberg</t>
  </si>
  <si>
    <t>Indo-European</t>
  </si>
  <si>
    <t>ColouredWellington</t>
  </si>
  <si>
    <t>This study</t>
  </si>
  <si>
    <t>SwellemdamMuseum</t>
  </si>
  <si>
    <t>Martin et al. 2017</t>
  </si>
  <si>
    <t>Ga-Adangbe_quad</t>
  </si>
  <si>
    <t>Igbo</t>
  </si>
  <si>
    <t>Jola</t>
  </si>
  <si>
    <t>Mandinka</t>
  </si>
  <si>
    <t>Wolof</t>
  </si>
  <si>
    <t>Iyassa</t>
  </si>
  <si>
    <t>Lemande</t>
  </si>
  <si>
    <t>Ngumba</t>
  </si>
  <si>
    <t>Tikar</t>
  </si>
  <si>
    <t>Baka</t>
  </si>
  <si>
    <t>Bakola</t>
  </si>
  <si>
    <t>Bedzan</t>
  </si>
  <si>
    <t>Kenya_Pastoral_Neolithic</t>
  </si>
  <si>
    <t>aDNA</t>
  </si>
  <si>
    <t>Prendergast et al. 2018</t>
  </si>
  <si>
    <t>Tanzania_Pastoral_Neolithic</t>
  </si>
  <si>
    <t>Schlebusch et al. 2017</t>
  </si>
  <si>
    <t>Skoglund et al. 2017</t>
  </si>
  <si>
    <t>stdev</t>
  </si>
  <si>
    <r>
      <t xml:space="preserve">Fortes-Lima </t>
    </r>
    <r>
      <rPr>
        <i/>
        <sz val="12"/>
        <color rgb="FF000000"/>
        <rFont val="Calibri"/>
        <family val="2"/>
      </rPr>
      <t>in prep</t>
    </r>
  </si>
  <si>
    <t>Europe</t>
  </si>
  <si>
    <t>StDev</t>
  </si>
  <si>
    <t>Ilchamus</t>
  </si>
  <si>
    <t>Luo</t>
  </si>
  <si>
    <t>Pokot</t>
  </si>
  <si>
    <t>Tugen</t>
  </si>
  <si>
    <t>Place</t>
  </si>
  <si>
    <t>Major Y haplogroup</t>
  </si>
  <si>
    <t>Specific Y haplogroup</t>
  </si>
  <si>
    <t>Accuracy Score</t>
  </si>
  <si>
    <t>E1b1a1a1c1a1</t>
  </si>
  <si>
    <t>HSQ006</t>
  </si>
  <si>
    <t>R1a</t>
  </si>
  <si>
    <t>R1a1a1b2</t>
  </si>
  <si>
    <t>HSQ007</t>
  </si>
  <si>
    <t>R1b</t>
  </si>
  <si>
    <t>R1b1a2a1a2a1a</t>
  </si>
  <si>
    <t>E2b</t>
  </si>
  <si>
    <t>E2b1a</t>
  </si>
  <si>
    <t>E1b1b1b2b</t>
  </si>
  <si>
    <t>I1</t>
  </si>
  <si>
    <t>I1a2</t>
  </si>
  <si>
    <t>HSQ021</t>
  </si>
  <si>
    <t>R1b1a2a1a</t>
  </si>
  <si>
    <t>HSQ023</t>
  </si>
  <si>
    <t>R1b1a2a1a1c2b2</t>
  </si>
  <si>
    <t>I2</t>
  </si>
  <si>
    <t>I2a2a1c2a2</t>
  </si>
  <si>
    <t>R2a</t>
  </si>
  <si>
    <t>R2a1</t>
  </si>
  <si>
    <t>HSQ028</t>
  </si>
  <si>
    <t>J2a</t>
  </si>
  <si>
    <t>J2a1b</t>
  </si>
  <si>
    <t>HSQ029</t>
  </si>
  <si>
    <t>O1a</t>
  </si>
  <si>
    <t>O1a2</t>
  </si>
  <si>
    <t>HSQ033</t>
  </si>
  <si>
    <t>A1b</t>
  </si>
  <si>
    <t>A1b1a1</t>
  </si>
  <si>
    <t>HSQ034</t>
  </si>
  <si>
    <t>R1b1a2a1a1c1</t>
  </si>
  <si>
    <t>HSQ045</t>
  </si>
  <si>
    <t>HSQ049</t>
  </si>
  <si>
    <t>A1b1b2a</t>
  </si>
  <si>
    <t>E1b1a1a1d1</t>
  </si>
  <si>
    <t>HSQ064</t>
  </si>
  <si>
    <t>HSQ066</t>
  </si>
  <si>
    <t>R1b1a2a1a2a1a1</t>
  </si>
  <si>
    <t>HSQ067</t>
  </si>
  <si>
    <t>HSQ068</t>
  </si>
  <si>
    <t>I1a2a1</t>
  </si>
  <si>
    <t>HSQ072</t>
  </si>
  <si>
    <t>HSQ073</t>
  </si>
  <si>
    <t>HSQ075</t>
  </si>
  <si>
    <t>I2a2a1c2a</t>
  </si>
  <si>
    <t>HSQ085</t>
  </si>
  <si>
    <t>C</t>
  </si>
  <si>
    <t>HSQ100</t>
  </si>
  <si>
    <t>A1b1b</t>
  </si>
  <si>
    <t>HSQ104</t>
  </si>
  <si>
    <t>HSQ105</t>
  </si>
  <si>
    <t>HSQ106</t>
  </si>
  <si>
    <t>G2a</t>
  </si>
  <si>
    <t>G2a2b2a</t>
  </si>
  <si>
    <t>HSQ107</t>
  </si>
  <si>
    <t>B2b</t>
  </si>
  <si>
    <t>HSQ117</t>
  </si>
  <si>
    <t xml:space="preserve">SwellemdamMuseum </t>
  </si>
  <si>
    <t>E1b1a1a1d1a</t>
  </si>
  <si>
    <t>G2a2b</t>
  </si>
  <si>
    <t>R1a1a1b1</t>
  </si>
  <si>
    <t>HSQ149</t>
  </si>
  <si>
    <t>HSQ151</t>
  </si>
  <si>
    <t>E1b1a1</t>
  </si>
  <si>
    <t>Variant</t>
  </si>
  <si>
    <t>SNP</t>
  </si>
  <si>
    <t>Ancestral Allele</t>
  </si>
  <si>
    <t>Derived Allele (LP)</t>
  </si>
  <si>
    <t>LP Allele Frequency</t>
  </si>
  <si>
    <t>G/A-22018</t>
  </si>
  <si>
    <t>rs182549</t>
  </si>
  <si>
    <t>G</t>
  </si>
  <si>
    <t>A</t>
  </si>
  <si>
    <t>C/G−13907</t>
  </si>
  <si>
    <t>rs41525747</t>
  </si>
  <si>
    <t>G/C-14010</t>
  </si>
  <si>
    <t>rs145946881</t>
  </si>
  <si>
    <t>East Africa/(East Africa + San) Average</t>
  </si>
  <si>
    <t>Population</t>
  </si>
  <si>
    <t>Hessequa (selected)</t>
  </si>
  <si>
    <t>Stormsvlei</t>
  </si>
  <si>
    <t>Hessequa (Selected)</t>
  </si>
  <si>
    <t>West_Africa1</t>
  </si>
  <si>
    <t>West_Africa2</t>
  </si>
  <si>
    <t xml:space="preserve">Hessequa sampling site individually analyzed </t>
  </si>
  <si>
    <t>Proportions per Hessequa-descendant sampling site</t>
  </si>
  <si>
    <t>Baganda</t>
  </si>
  <si>
    <t>Banyarwanda</t>
  </si>
  <si>
    <t>Zulu</t>
  </si>
  <si>
    <t>Table S2 - East African ADMIXTURE proportions in relation to East Africa and autochthonous San (i.e. excluding recent admixture from West Africans and Eurasians)</t>
  </si>
  <si>
    <t>SoutheastAsia</t>
  </si>
  <si>
    <t>EastAsia</t>
  </si>
  <si>
    <t>Central Europeans (CEU_EUR)</t>
  </si>
  <si>
    <t>Han Chinese (CHB_EAS)</t>
  </si>
  <si>
    <t>Great Britains (GBR_EUR)</t>
  </si>
  <si>
    <t>Gujarati Indians (GIH_SAS)</t>
  </si>
  <si>
    <t>Iberians (IBS_EUR)</t>
  </si>
  <si>
    <t>Kinh Vietname (KHV_EAS)</t>
  </si>
  <si>
    <t>Sri Lankan Tamil (STU_SAS)</t>
  </si>
  <si>
    <t>Luhya (LWK_AFR)</t>
  </si>
  <si>
    <t>Esan from Nigeria (ESN_AFR)</t>
  </si>
  <si>
    <t>Gambian in Western Division - Mandinka (GWD_AFR)</t>
  </si>
  <si>
    <t>Mende in Sierra Leone (MSL_AFR)</t>
  </si>
  <si>
    <t>Yoruba (YRI_AFR)</t>
  </si>
  <si>
    <t>South Africa Stone Age (I9133)</t>
  </si>
  <si>
    <t>South Africa Stone Age (I9028)</t>
  </si>
  <si>
    <t>South Africa Pastoral Stone Age (I9134)</t>
  </si>
  <si>
    <t>South Africa Stone Age (bab001)</t>
  </si>
  <si>
    <t>South Africa Stone Age (baa001)</t>
  </si>
  <si>
    <t>Khutse (FKA GuiGhanaKgal)</t>
  </si>
  <si>
    <t>Table S7 - Summary results for the Ychr haplogroup assignment for the 58 male Hessequa-descendants. Haplogroup assigned with SNAPPY (Severson et al. 2018).</t>
  </si>
  <si>
    <t>Table S8 - List of populations included in the dataset.</t>
  </si>
  <si>
    <t>Table S6 - Summary results for the mitochondrial haplogroup assignment for the 87 sub-sampled Hessequa-descendants. Average sequence coverage is also provided.</t>
  </si>
  <si>
    <t>Table S5  – X-chromosome to autosomal ratio based on the average ancestry proportion. Autosomal data was represented by the first 180 cM of chr 1-7, 10 and 12. Standard deviations (StDev) were estimated with random subsampling during 100 bootstraps.</t>
  </si>
  <si>
    <t>Table S3 - Allele frequencies of LP associated variants present in the H3Africa SNP array. The analysis we performed in the 156 unrelated Hessequa-descendants.</t>
  </si>
  <si>
    <t>Table S4 – Relevant admixture time estimates based on pairwise coancestry curves. Number of parental populations is provided in 'Model of Admixture'. Min and Max values for time of admixture are estimated by random subsampling during 100 bootstraps. Gen: generations; years: Years ago</t>
  </si>
  <si>
    <t>Semo et al. 2020</t>
  </si>
  <si>
    <t>East-Africa</t>
  </si>
  <si>
    <t>E1b1b1</t>
  </si>
  <si>
    <t>Xun*</t>
  </si>
  <si>
    <t>Khwe*</t>
  </si>
  <si>
    <t>* The Xun and Khwe groups currently reside in Platfontien, South Africa to where they were relocated. Their geographic coordinates however indicate their region of origin in Angola and the Caprivi strip, respectively. Please see a description of group hisories in Schlebusch et al 2012, Supplementary data Page 13-15)</t>
  </si>
  <si>
    <t>Ancestry assigned*</t>
  </si>
  <si>
    <t>*Notes on classification</t>
  </si>
  <si>
    <r>
      <t xml:space="preserve">The mitochondrial haplogroups most prevalent in the </t>
    </r>
    <r>
      <rPr>
        <b/>
        <sz val="12"/>
        <color rgb="FF000000"/>
        <rFont val="Calibri"/>
        <family val="2"/>
      </rPr>
      <t>Khoe-San</t>
    </r>
    <r>
      <rPr>
        <sz val="12"/>
        <color rgb="FF000000"/>
        <rFont val="Calibri"/>
        <family val="2"/>
        <charset val="1"/>
      </rPr>
      <t xml:space="preserve"> populations are L0d and L0k (Behar et al. 2008; Barbieri et al. 2013; Schlebusch et al. 2013). </t>
    </r>
  </si>
  <si>
    <r>
      <t xml:space="preserve">The mitochondrial haplogroups found in </t>
    </r>
    <r>
      <rPr>
        <b/>
        <sz val="12"/>
        <color rgb="FF000000"/>
        <rFont val="Calibri"/>
        <family val="2"/>
      </rPr>
      <t>East Africa</t>
    </r>
    <r>
      <rPr>
        <sz val="12"/>
        <color rgb="FF000000"/>
        <rFont val="Calibri"/>
        <family val="2"/>
        <charset val="1"/>
      </rPr>
      <t xml:space="preserve"> are L0f, L3a, L4, L3h, L5, L3i, L3x and M1a (Gomez et al. 2014). Some of these mitochondrial haplogroups can be found among the current day Coloured people (Quintana-Murci et al. 2010, Schlebusch et al. 2010). </t>
    </r>
  </si>
  <si>
    <r>
      <t xml:space="preserve">The major mitochondrial haplogroups found among </t>
    </r>
    <r>
      <rPr>
        <b/>
        <sz val="12"/>
        <color rgb="FF000000"/>
        <rFont val="Calibri"/>
        <family val="2"/>
      </rPr>
      <t>Bantu-speaking</t>
    </r>
    <r>
      <rPr>
        <sz val="12"/>
        <color rgb="FF000000"/>
        <rFont val="Calibri"/>
        <family val="2"/>
        <charset val="1"/>
      </rPr>
      <t xml:space="preserve"> individuals are L0a, L1c, L2a, and L3e (Barbieri et al. 2014). Bantu-speaking ancestry can also be observed among the current day Coloured people (Quintana-Murci et al. 2010, Schlebusch et al. 2010).</t>
    </r>
  </si>
  <si>
    <r>
      <t xml:space="preserve">Due to the colonial period of South Africa, there has been a genetic influence from </t>
    </r>
    <r>
      <rPr>
        <b/>
        <sz val="12"/>
        <color rgb="FF000000"/>
        <rFont val="Calibri"/>
        <family val="2"/>
      </rPr>
      <t>Europe.</t>
    </r>
    <r>
      <rPr>
        <sz val="12"/>
        <color rgb="FF000000"/>
        <rFont val="Calibri"/>
        <family val="2"/>
        <charset val="1"/>
      </rPr>
      <t xml:space="preserve"> Therefore, mitochondrial haplogroups from Europe (U5a1, U2e, H, T2b, HV, K) can be found among the SAC people (Quintana-Murci et al. 2010). </t>
    </r>
  </si>
  <si>
    <r>
      <t xml:space="preserve">Moreover, in the colonial times, slaves with </t>
    </r>
    <r>
      <rPr>
        <b/>
        <sz val="12"/>
        <color rgb="FF000000"/>
        <rFont val="Calibri"/>
        <family val="2"/>
      </rPr>
      <t>Asian</t>
    </r>
    <r>
      <rPr>
        <sz val="12"/>
        <color rgb="FF000000"/>
        <rFont val="Calibri"/>
        <family val="2"/>
        <charset val="1"/>
      </rPr>
      <t xml:space="preserve"> ancestry were imported from Madagascar, Sri Lanka, India and the Indonesian Archipelago. Therefore, mitochondrial haplogroups from these regions can now also be found in the SAC population (Quintana-Murci et al. 2010). The mitochondrial haplogroups from South/South-East Asia that can be found in the SAC populations are M, U2c, U2b, B4, R6, U7, F1a, R, R5 and B5a (Quintana-Murci et al. 2010). </t>
    </r>
  </si>
  <si>
    <t>Ancestry*</t>
  </si>
  <si>
    <t>Y haplogroup</t>
  </si>
  <si>
    <t>Reference</t>
  </si>
  <si>
    <t>(Zhong et al. 2010)</t>
  </si>
  <si>
    <t>E1b</t>
  </si>
  <si>
    <t>(Underhill &amp; Kivisild 2007)</t>
  </si>
  <si>
    <t>(Balaresque et al. 2010)</t>
  </si>
  <si>
    <t>(Schlebusch et al. 2010)</t>
  </si>
  <si>
    <t>Ancestry of Y haplogroup</t>
  </si>
  <si>
    <t>Table S1 - Internal classification of Southern African Khoisan linguistic groups (Güldemann &amp; Fehn 2014)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</si>
</sst>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0" x14ac:knownFonts="1">
    <font>
      <sz val="12"/>
      <color rgb="FF000000"/>
      <name val="Calibri"/>
      <family val="2"/>
      <charset val="1"/>
    </font>
    <font>
      <b/>
      <sz val="12"/>
      <color rgb="FF000000"/>
      <name val="Calibri"/>
      <family val="2"/>
      <charset val="1"/>
    </font>
    <font>
      <sz val="11"/>
      <color rgb="FF000000"/>
      <name val="Arial"/>
      <family val="2"/>
      <charset val="1"/>
    </font>
    <font>
      <b/>
      <sz val="12"/>
      <name val="Calibri"/>
      <family val="2"/>
      <charset val="1"/>
    </font>
    <font>
      <sz val="12"/>
      <name val="Calibri"/>
      <family val="2"/>
      <charset val="1"/>
    </font>
    <font>
      <i/>
      <sz val="12"/>
      <color rgb="FF000000"/>
      <name val="Calibri"/>
      <family val="2"/>
    </font>
    <font>
      <b/>
      <sz val="12"/>
      <color rgb="FF000000"/>
      <name val="Calibri"/>
      <family val="2"/>
    </font>
    <font>
      <sz val="12"/>
      <color rgb="FF000000"/>
      <name val="Times New Roman"/>
      <family val="1"/>
    </font>
    <font>
      <b/>
      <sz val="12"/>
      <color theme="1"/>
      <name val="Calibri"/>
      <family val="2"/>
      <scheme val="minor"/>
    </font>
    <font>
      <sz val="8"/>
      <name val="Calibri"/>
      <family val="2"/>
      <charset val="1"/>
    </font>
  </fonts>
  <fills count="2">
    <fill>
      <patternFill patternType="none"/>
    </fill>
    <fill>
      <patternFill patternType="gray125"/>
    </fill>
  </fills>
  <borders count="4">
    <border>
      <left/>
      <right/>
      <top/>
      <bottom/>
      <diagonal/>
    </border>
    <border>
      <left/>
      <right/>
      <top/>
      <bottom style="thick">
        <color indexed="64"/>
      </bottom>
      <diagonal/>
    </border>
    <border>
      <left style="thick">
        <color indexed="64"/>
      </left>
      <right/>
      <top/>
      <bottom/>
      <diagonal/>
    </border>
    <border>
      <left/>
      <right/>
      <top/>
      <bottom style="thin">
        <color indexed="64"/>
      </bottom>
      <diagonal/>
    </border>
  </borders>
  <cellStyleXfs count="1">
    <xf numFmtId="0" fontId="0" fillId="0" borderId="0"/>
  </cellStyleXfs>
  <cellXfs count="32">
    <xf numFmtId="0" fontId="0" fillId="0" borderId="0" xfId="0"/>
    <xf numFmtId="0" fontId="1" fillId="0" borderId="0" xfId="0" applyFont="1"/>
    <xf numFmtId="0" fontId="1" fillId="0" borderId="0" xfId="0" applyFont="1" applyAlignment="1">
      <alignment horizontal="center"/>
    </xf>
    <xf numFmtId="0" fontId="0" fillId="0" borderId="0" xfId="0" applyFont="1" applyAlignment="1">
      <alignment horizontal="center"/>
    </xf>
    <xf numFmtId="2" fontId="0" fillId="0" borderId="0" xfId="0" applyNumberFormat="1"/>
    <xf numFmtId="1" fontId="0" fillId="0" borderId="0" xfId="0" applyNumberFormat="1"/>
    <xf numFmtId="0" fontId="2" fillId="0" borderId="0" xfId="0" applyFont="1" applyAlignment="1">
      <alignment horizontal="center"/>
    </xf>
    <xf numFmtId="0" fontId="2" fillId="0" borderId="0" xfId="0" applyFont="1"/>
    <xf numFmtId="1" fontId="2" fillId="0" borderId="0" xfId="0" applyNumberFormat="1" applyFont="1"/>
    <xf numFmtId="0" fontId="3" fillId="0" borderId="0" xfId="0" applyFont="1" applyAlignment="1">
      <alignment horizontal="center"/>
    </xf>
    <xf numFmtId="0" fontId="4" fillId="0" borderId="0" xfId="0" applyFont="1" applyAlignment="1">
      <alignment horizontal="center"/>
    </xf>
    <xf numFmtId="2" fontId="4" fillId="0" borderId="0" xfId="0" applyNumberFormat="1" applyFont="1" applyAlignment="1">
      <alignment horizontal="center"/>
    </xf>
    <xf numFmtId="2" fontId="4" fillId="0" borderId="0" xfId="0" applyNumberFormat="1" applyFont="1" applyAlignment="1">
      <alignment horizontal="center" wrapText="1"/>
    </xf>
    <xf numFmtId="0" fontId="0" fillId="0" borderId="0" xfId="0" applyFont="1" applyFill="1" applyAlignment="1">
      <alignment horizontal="center"/>
    </xf>
    <xf numFmtId="164" fontId="0" fillId="0" borderId="0" xfId="0" applyNumberFormat="1"/>
    <xf numFmtId="0" fontId="0" fillId="0" borderId="0" xfId="0" applyAlignment="1">
      <alignment horizontal="center"/>
    </xf>
    <xf numFmtId="0" fontId="0" fillId="0" borderId="0" xfId="0" applyFill="1"/>
    <xf numFmtId="2" fontId="0" fillId="0" borderId="0" xfId="0" applyNumberFormat="1" applyAlignment="1">
      <alignment horizontal="center"/>
    </xf>
    <xf numFmtId="0" fontId="6" fillId="0" borderId="0" xfId="0" applyFont="1" applyAlignment="1">
      <alignment horizontal="center"/>
    </xf>
    <xf numFmtId="0" fontId="7" fillId="0" borderId="0" xfId="0" applyFont="1"/>
    <xf numFmtId="0" fontId="8" fillId="0" borderId="0" xfId="0" applyFont="1" applyAlignment="1">
      <alignment horizontal="center"/>
    </xf>
    <xf numFmtId="0" fontId="0" fillId="0" borderId="1" xfId="0" applyBorder="1"/>
    <xf numFmtId="0" fontId="6" fillId="0" borderId="0" xfId="0" applyFont="1" applyBorder="1" applyAlignment="1"/>
    <xf numFmtId="0" fontId="6" fillId="0" borderId="0" xfId="0" applyFont="1" applyAlignment="1">
      <alignment horizontal="center"/>
    </xf>
    <xf numFmtId="0" fontId="4" fillId="0" borderId="0" xfId="0" applyFont="1" applyAlignment="1">
      <alignment horizontal="left"/>
    </xf>
    <xf numFmtId="0" fontId="0" fillId="0" borderId="3" xfId="0" applyBorder="1"/>
    <xf numFmtId="0" fontId="0" fillId="0" borderId="0" xfId="0" applyAlignment="1"/>
    <xf numFmtId="0" fontId="6" fillId="0" borderId="0" xfId="0" applyFont="1"/>
    <xf numFmtId="0" fontId="0" fillId="0" borderId="3" xfId="0" applyBorder="1" applyAlignment="1">
      <alignment horizontal="left"/>
    </xf>
    <xf numFmtId="0" fontId="6" fillId="0" borderId="0" xfId="0" applyFont="1" applyAlignment="1">
      <alignment horizontal="center"/>
    </xf>
    <xf numFmtId="0" fontId="6" fillId="0" borderId="2" xfId="0" applyFont="1" applyBorder="1" applyAlignment="1">
      <alignment horizontal="center"/>
    </xf>
    <xf numFmtId="0" fontId="6" fillId="0" borderId="0"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3"/>
  <sheetViews>
    <sheetView tabSelected="1" zoomScaleNormal="100" workbookViewId="0"/>
  </sheetViews>
  <sheetFormatPr baseColWidth="10" defaultColWidth="8.83203125" defaultRowHeight="16" x14ac:dyDescent="0.2"/>
  <cols>
    <col min="1" max="1" width="27.6640625" customWidth="1"/>
    <col min="2" max="2" width="32" customWidth="1"/>
    <col min="3" max="1025" width="10.5" customWidth="1"/>
  </cols>
  <sheetData>
    <row r="1" spans="1:3" x14ac:dyDescent="0.2">
      <c r="A1" t="s">
        <v>471</v>
      </c>
    </row>
    <row r="3" spans="1:3" x14ac:dyDescent="0.2">
      <c r="A3" s="1" t="s">
        <v>0</v>
      </c>
      <c r="B3" s="1" t="s">
        <v>1</v>
      </c>
      <c r="C3" s="1" t="s">
        <v>2</v>
      </c>
    </row>
    <row r="5" spans="1:3" x14ac:dyDescent="0.2">
      <c r="A5" s="1" t="s">
        <v>3</v>
      </c>
    </row>
    <row r="6" spans="1:3" x14ac:dyDescent="0.2">
      <c r="A6" t="s">
        <v>4</v>
      </c>
      <c r="B6" t="s">
        <v>5</v>
      </c>
      <c r="C6" t="s">
        <v>6</v>
      </c>
    </row>
    <row r="7" spans="1:3" x14ac:dyDescent="0.2">
      <c r="A7" t="s">
        <v>7</v>
      </c>
      <c r="B7" t="s">
        <v>8</v>
      </c>
    </row>
    <row r="8" spans="1:3" x14ac:dyDescent="0.2">
      <c r="A8" t="s">
        <v>9</v>
      </c>
      <c r="B8" t="s">
        <v>10</v>
      </c>
    </row>
    <row r="9" spans="1:3" x14ac:dyDescent="0.2">
      <c r="A9" t="s">
        <v>11</v>
      </c>
      <c r="B9" t="s">
        <v>12</v>
      </c>
    </row>
    <row r="10" spans="1:3" x14ac:dyDescent="0.2">
      <c r="A10" t="s">
        <v>13</v>
      </c>
      <c r="B10" t="s">
        <v>14</v>
      </c>
    </row>
    <row r="11" spans="1:3" x14ac:dyDescent="0.2">
      <c r="A11" t="s">
        <v>15</v>
      </c>
      <c r="B11" t="s">
        <v>16</v>
      </c>
    </row>
    <row r="13" spans="1:3" x14ac:dyDescent="0.2">
      <c r="A13" s="1" t="s">
        <v>17</v>
      </c>
      <c r="C13" t="s">
        <v>18</v>
      </c>
    </row>
    <row r="14" spans="1:3" x14ac:dyDescent="0.2">
      <c r="A14" t="s">
        <v>19</v>
      </c>
      <c r="B14" t="s">
        <v>20</v>
      </c>
      <c r="C14" t="s">
        <v>21</v>
      </c>
    </row>
    <row r="15" spans="1:3" x14ac:dyDescent="0.2">
      <c r="A15" t="s">
        <v>22</v>
      </c>
    </row>
    <row r="16" spans="1:3" x14ac:dyDescent="0.2">
      <c r="A16" t="s">
        <v>23</v>
      </c>
    </row>
    <row r="17" spans="1:2" x14ac:dyDescent="0.2">
      <c r="A17" t="s">
        <v>24</v>
      </c>
      <c r="B17" t="s">
        <v>25</v>
      </c>
    </row>
    <row r="18" spans="1:2" x14ac:dyDescent="0.2">
      <c r="A18" t="s">
        <v>26</v>
      </c>
      <c r="B18" t="s">
        <v>25</v>
      </c>
    </row>
    <row r="19" spans="1:2" x14ac:dyDescent="0.2">
      <c r="A19" t="s">
        <v>27</v>
      </c>
      <c r="B19" t="s">
        <v>25</v>
      </c>
    </row>
    <row r="20" spans="1:2" x14ac:dyDescent="0.2">
      <c r="A20" t="s">
        <v>28</v>
      </c>
      <c r="B20" t="s">
        <v>25</v>
      </c>
    </row>
    <row r="21" spans="1:2" x14ac:dyDescent="0.2">
      <c r="A21" t="s">
        <v>29</v>
      </c>
      <c r="B21" t="s">
        <v>20</v>
      </c>
    </row>
    <row r="22" spans="1:2" x14ac:dyDescent="0.2">
      <c r="A22" t="s">
        <v>30</v>
      </c>
    </row>
    <row r="23" spans="1:2" x14ac:dyDescent="0.2">
      <c r="A23" t="s">
        <v>31</v>
      </c>
    </row>
    <row r="24" spans="1:2" x14ac:dyDescent="0.2">
      <c r="A24" t="s">
        <v>32</v>
      </c>
    </row>
    <row r="25" spans="1:2" x14ac:dyDescent="0.2">
      <c r="A25" t="s">
        <v>33</v>
      </c>
      <c r="B25" t="s">
        <v>34</v>
      </c>
    </row>
    <row r="26" spans="1:2" x14ac:dyDescent="0.2">
      <c r="A26" t="s">
        <v>35</v>
      </c>
      <c r="B26" t="s">
        <v>36</v>
      </c>
    </row>
    <row r="27" spans="1:2" x14ac:dyDescent="0.2">
      <c r="A27" t="s">
        <v>37</v>
      </c>
    </row>
    <row r="28" spans="1:2" x14ac:dyDescent="0.2">
      <c r="A28" t="s">
        <v>38</v>
      </c>
      <c r="B28" t="s">
        <v>39</v>
      </c>
    </row>
    <row r="29" spans="1:2" x14ac:dyDescent="0.2">
      <c r="A29" t="s">
        <v>40</v>
      </c>
      <c r="B29" t="s">
        <v>41</v>
      </c>
    </row>
    <row r="30" spans="1:2" x14ac:dyDescent="0.2">
      <c r="A30" t="s">
        <v>42</v>
      </c>
      <c r="B30" t="s">
        <v>43</v>
      </c>
    </row>
    <row r="32" spans="1:2" x14ac:dyDescent="0.2">
      <c r="A32" s="1" t="s">
        <v>44</v>
      </c>
    </row>
    <row r="33" spans="1:2" x14ac:dyDescent="0.2">
      <c r="A33" t="s">
        <v>45</v>
      </c>
    </row>
    <row r="34" spans="1:2" x14ac:dyDescent="0.2">
      <c r="A34" t="s">
        <v>46</v>
      </c>
      <c r="B34" t="s">
        <v>8</v>
      </c>
    </row>
    <row r="35" spans="1:2" x14ac:dyDescent="0.2">
      <c r="A35" t="s">
        <v>37</v>
      </c>
      <c r="B35" t="s">
        <v>47</v>
      </c>
    </row>
    <row r="36" spans="1:2" x14ac:dyDescent="0.2">
      <c r="A36" t="s">
        <v>48</v>
      </c>
      <c r="B36" t="s">
        <v>49</v>
      </c>
    </row>
    <row r="37" spans="1:2" x14ac:dyDescent="0.2">
      <c r="A37" t="s">
        <v>50</v>
      </c>
      <c r="B37" t="s">
        <v>51</v>
      </c>
    </row>
    <row r="38" spans="1:2" x14ac:dyDescent="0.2">
      <c r="A38" t="s">
        <v>52</v>
      </c>
      <c r="B38" t="s">
        <v>53</v>
      </c>
    </row>
    <row r="39" spans="1:2" x14ac:dyDescent="0.2">
      <c r="B39" t="s">
        <v>54</v>
      </c>
    </row>
    <row r="40" spans="1:2" x14ac:dyDescent="0.2">
      <c r="B40" t="s">
        <v>55</v>
      </c>
    </row>
    <row r="41" spans="1:2" x14ac:dyDescent="0.2">
      <c r="B41" t="s">
        <v>56</v>
      </c>
    </row>
    <row r="42" spans="1:2" x14ac:dyDescent="0.2">
      <c r="B42" t="s">
        <v>57</v>
      </c>
    </row>
    <row r="43" spans="1:2" x14ac:dyDescent="0.2">
      <c r="B43" t="s">
        <v>58</v>
      </c>
    </row>
  </sheetData>
  <pageMargins left="0.7" right="0.7" top="0.75" bottom="0.75" header="0.51180555555555496" footer="0.51180555555555496"/>
  <pageSetup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3"/>
  <sheetViews>
    <sheetView zoomScaleNormal="100" workbookViewId="0">
      <selection activeCell="D10" sqref="D10"/>
    </sheetView>
  </sheetViews>
  <sheetFormatPr baseColWidth="10" defaultColWidth="8.83203125" defaultRowHeight="16" x14ac:dyDescent="0.2"/>
  <cols>
    <col min="1" max="1" width="20" customWidth="1"/>
    <col min="2" max="2" width="36" customWidth="1"/>
    <col min="3" max="3" width="10.1640625" customWidth="1"/>
    <col min="4" max="1025" width="8.33203125" customWidth="1"/>
  </cols>
  <sheetData>
    <row r="1" spans="1:3" x14ac:dyDescent="0.2">
      <c r="A1" t="s">
        <v>422</v>
      </c>
    </row>
    <row r="3" spans="1:3" x14ac:dyDescent="0.2">
      <c r="A3" s="18" t="s">
        <v>411</v>
      </c>
      <c r="B3" s="18" t="s">
        <v>410</v>
      </c>
      <c r="C3" s="18" t="s">
        <v>321</v>
      </c>
    </row>
    <row r="4" spans="1:3" x14ac:dyDescent="0.2">
      <c r="A4" s="3" t="s">
        <v>412</v>
      </c>
      <c r="B4" s="14">
        <v>5.9400000000000001E-2</v>
      </c>
      <c r="C4" s="14">
        <v>3.8112947712192098E-2</v>
      </c>
    </row>
    <row r="5" spans="1:3" x14ac:dyDescent="0.2">
      <c r="A5" s="3" t="s">
        <v>80</v>
      </c>
      <c r="B5" s="14">
        <v>8.0699999999999994E-2</v>
      </c>
      <c r="C5" s="14">
        <v>1.9999796357157901E-2</v>
      </c>
    </row>
    <row r="6" spans="1:3" x14ac:dyDescent="0.2">
      <c r="A6" s="3" t="s">
        <v>81</v>
      </c>
      <c r="B6" s="14">
        <v>8.7599999999999997E-2</v>
      </c>
      <c r="C6" s="14">
        <v>2.3900000000000001E-2</v>
      </c>
    </row>
    <row r="7" spans="1:3" x14ac:dyDescent="0.2">
      <c r="A7" s="3" t="s">
        <v>79</v>
      </c>
      <c r="B7" s="14">
        <v>0.14829999999999999</v>
      </c>
      <c r="C7" s="14">
        <v>4.3932259268232299E-2</v>
      </c>
    </row>
    <row r="8" spans="1:3" x14ac:dyDescent="0.2">
      <c r="A8" s="3" t="s">
        <v>82</v>
      </c>
      <c r="B8" s="14">
        <v>3.2199999999999999E-2</v>
      </c>
      <c r="C8" s="14">
        <f>STDEV(B5:B20)</f>
        <v>3.5229195894019252E-2</v>
      </c>
    </row>
    <row r="9" spans="1:3" x14ac:dyDescent="0.2">
      <c r="A9" s="3" t="s">
        <v>77</v>
      </c>
      <c r="B9" s="14">
        <v>2.1100000000000001E-2</v>
      </c>
      <c r="C9" s="14">
        <v>2.9000000000000001E-2</v>
      </c>
    </row>
    <row r="10" spans="1:3" x14ac:dyDescent="0.2">
      <c r="A10" s="3" t="s">
        <v>83</v>
      </c>
      <c r="B10" s="14">
        <v>2.0899999999999998E-2</v>
      </c>
      <c r="C10" s="14">
        <v>1.38443984262319E-2</v>
      </c>
    </row>
    <row r="14" spans="1:3" x14ac:dyDescent="0.2">
      <c r="A14" s="29" t="s">
        <v>418</v>
      </c>
      <c r="B14" s="29"/>
      <c r="C14" s="29"/>
    </row>
    <row r="15" spans="1:3" x14ac:dyDescent="0.2">
      <c r="A15" s="15" t="s">
        <v>143</v>
      </c>
      <c r="B15" s="14">
        <v>6.8568905547861297E-2</v>
      </c>
      <c r="C15" s="14">
        <v>3.3934625520596E-2</v>
      </c>
    </row>
    <row r="16" spans="1:3" x14ac:dyDescent="0.2">
      <c r="A16" s="15" t="s">
        <v>126</v>
      </c>
      <c r="B16" s="14">
        <v>4.8144089610062599E-2</v>
      </c>
      <c r="C16" s="14">
        <v>3.8550311200550802E-2</v>
      </c>
    </row>
    <row r="17" spans="1:3" x14ac:dyDescent="0.2">
      <c r="A17" s="15" t="s">
        <v>157</v>
      </c>
      <c r="B17" s="14">
        <v>7.1567044833506593E-2</v>
      </c>
      <c r="C17" s="14">
        <v>6.0374639782827901E-2</v>
      </c>
    </row>
    <row r="18" spans="1:3" x14ac:dyDescent="0.2">
      <c r="A18" s="15" t="s">
        <v>101</v>
      </c>
      <c r="B18" s="14">
        <v>7.3143848671202494E-2</v>
      </c>
      <c r="C18" s="14">
        <v>2.9791455430946599E-2</v>
      </c>
    </row>
    <row r="19" spans="1:3" x14ac:dyDescent="0.2">
      <c r="A19" s="15" t="s">
        <v>152</v>
      </c>
      <c r="B19" s="14">
        <v>5.5316419438057901E-2</v>
      </c>
      <c r="C19" s="14">
        <v>4.4321153613233903E-2</v>
      </c>
    </row>
    <row r="20" spans="1:3" x14ac:dyDescent="0.2">
      <c r="A20" s="15" t="s">
        <v>104</v>
      </c>
      <c r="B20" s="14">
        <v>8.7979371116439206E-2</v>
      </c>
      <c r="C20" s="14">
        <v>3.7454035243036699E-2</v>
      </c>
    </row>
    <row r="21" spans="1:3" x14ac:dyDescent="0.2">
      <c r="A21" s="15" t="s">
        <v>413</v>
      </c>
      <c r="B21" s="14">
        <v>4.9108922386373197E-2</v>
      </c>
      <c r="C21" s="14">
        <v>2.7568247612527502E-2</v>
      </c>
    </row>
    <row r="22" spans="1:3" x14ac:dyDescent="0.2">
      <c r="A22" s="15" t="s">
        <v>97</v>
      </c>
      <c r="B22" s="14">
        <v>5.5447587894734002E-2</v>
      </c>
      <c r="C22" s="14">
        <v>3.3968709631673297E-2</v>
      </c>
    </row>
    <row r="23" spans="1:3" x14ac:dyDescent="0.2">
      <c r="A23" s="15" t="s">
        <v>301</v>
      </c>
      <c r="B23" s="14">
        <v>6.1427049547823402E-2</v>
      </c>
      <c r="C23" s="14">
        <v>4.3290808427677803E-2</v>
      </c>
    </row>
  </sheetData>
  <mergeCells count="1">
    <mergeCell ref="A14:C14"/>
  </mergeCells>
  <pageMargins left="0.78749999999999998" right="0.78749999999999998" top="1.05277777777778" bottom="1.05277777777778" header="0.78749999999999998" footer="0.78749999999999998"/>
  <pageSetup firstPageNumber="0" orientation="portrait" horizontalDpi="300" verticalDpi="300"/>
  <headerFooter>
    <oddHeader>&amp;C&amp;"Times New Roman,Regular"&amp;A</oddHeader>
    <oddFooter>&amp;C&amp;"Times New Roman,Regular"Page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6"/>
  <sheetViews>
    <sheetView workbookViewId="0">
      <selection activeCell="E32" sqref="E32"/>
    </sheetView>
  </sheetViews>
  <sheetFormatPr baseColWidth="10" defaultColWidth="10.6640625" defaultRowHeight="16" x14ac:dyDescent="0.2"/>
  <cols>
    <col min="2" max="3" width="16.33203125" customWidth="1"/>
    <col min="4" max="4" width="18.6640625" customWidth="1"/>
    <col min="5" max="5" width="21.1640625" customWidth="1"/>
  </cols>
  <sheetData>
    <row r="1" spans="1:5" x14ac:dyDescent="0.2">
      <c r="A1" t="s">
        <v>447</v>
      </c>
    </row>
    <row r="3" spans="1:5" x14ac:dyDescent="0.2">
      <c r="A3" s="18" t="s">
        <v>397</v>
      </c>
      <c r="B3" s="18" t="s">
        <v>398</v>
      </c>
      <c r="C3" s="18" t="s">
        <v>399</v>
      </c>
      <c r="D3" s="18" t="s">
        <v>400</v>
      </c>
      <c r="E3" s="18" t="s">
        <v>401</v>
      </c>
    </row>
    <row r="4" spans="1:5" x14ac:dyDescent="0.2">
      <c r="A4" s="15" t="s">
        <v>402</v>
      </c>
      <c r="B4" s="15" t="s">
        <v>403</v>
      </c>
      <c r="C4" s="15" t="s">
        <v>404</v>
      </c>
      <c r="D4" s="20" t="s">
        <v>405</v>
      </c>
      <c r="E4" s="15">
        <v>0.1201</v>
      </c>
    </row>
    <row r="5" spans="1:5" x14ac:dyDescent="0.2">
      <c r="A5" s="15" t="s">
        <v>406</v>
      </c>
      <c r="B5" s="15" t="s">
        <v>407</v>
      </c>
      <c r="C5" s="15" t="s">
        <v>379</v>
      </c>
      <c r="D5" s="20" t="s">
        <v>404</v>
      </c>
      <c r="E5" s="15">
        <v>0</v>
      </c>
    </row>
    <row r="6" spans="1:5" x14ac:dyDescent="0.2">
      <c r="A6" s="15" t="s">
        <v>408</v>
      </c>
      <c r="B6" s="15" t="s">
        <v>409</v>
      </c>
      <c r="C6" s="15" t="s">
        <v>404</v>
      </c>
      <c r="D6" s="20" t="s">
        <v>379</v>
      </c>
      <c r="E6" s="15">
        <v>0.129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69"/>
  <sheetViews>
    <sheetView zoomScaleNormal="100" workbookViewId="0">
      <selection activeCell="L12" sqref="L12"/>
    </sheetView>
  </sheetViews>
  <sheetFormatPr baseColWidth="10" defaultColWidth="8.83203125" defaultRowHeight="16" x14ac:dyDescent="0.2"/>
  <cols>
    <col min="1" max="1" width="18.6640625" customWidth="1"/>
    <col min="2" max="2" width="13.83203125" customWidth="1"/>
    <col min="3" max="3" width="17" customWidth="1"/>
    <col min="4" max="9" width="10.5" customWidth="1"/>
    <col min="10" max="10" width="18.83203125" customWidth="1"/>
    <col min="11" max="1024" width="10.5" customWidth="1"/>
  </cols>
  <sheetData>
    <row r="1" spans="1:10" x14ac:dyDescent="0.2">
      <c r="A1" t="s">
        <v>448</v>
      </c>
    </row>
    <row r="3" spans="1:10" x14ac:dyDescent="0.2">
      <c r="A3" s="2" t="s">
        <v>59</v>
      </c>
      <c r="B3" s="2" t="s">
        <v>60</v>
      </c>
      <c r="C3" s="2" t="s">
        <v>61</v>
      </c>
      <c r="D3" s="2" t="s">
        <v>62</v>
      </c>
      <c r="E3" s="2" t="s">
        <v>63</v>
      </c>
      <c r="F3" s="2" t="s">
        <v>64</v>
      </c>
      <c r="G3" s="2" t="s">
        <v>65</v>
      </c>
      <c r="H3" s="2" t="s">
        <v>66</v>
      </c>
      <c r="I3" s="2" t="s">
        <v>67</v>
      </c>
      <c r="J3" s="2" t="s">
        <v>68</v>
      </c>
    </row>
    <row r="4" spans="1:10" x14ac:dyDescent="0.2">
      <c r="A4" s="3" t="s">
        <v>414</v>
      </c>
      <c r="B4" s="3" t="s">
        <v>70</v>
      </c>
      <c r="C4" s="3" t="s">
        <v>71</v>
      </c>
      <c r="D4">
        <v>31.7</v>
      </c>
      <c r="E4" s="4">
        <v>30.087430000000001</v>
      </c>
      <c r="F4" s="4">
        <v>51.042969999999997</v>
      </c>
      <c r="G4" s="5">
        <f t="shared" ref="G4:I12" si="0">D4*30</f>
        <v>951</v>
      </c>
      <c r="H4" s="5">
        <f t="shared" si="0"/>
        <v>902.62290000000007</v>
      </c>
      <c r="I4" s="5">
        <f t="shared" si="0"/>
        <v>1531.2891</v>
      </c>
      <c r="J4" s="3" t="s">
        <v>72</v>
      </c>
    </row>
    <row r="5" spans="1:10" x14ac:dyDescent="0.2">
      <c r="A5" s="3" t="s">
        <v>414</v>
      </c>
      <c r="B5" s="3" t="s">
        <v>70</v>
      </c>
      <c r="C5" s="3" t="s">
        <v>73</v>
      </c>
      <c r="D5">
        <v>6.4</v>
      </c>
      <c r="E5" s="4">
        <v>5.63</v>
      </c>
      <c r="F5" s="4">
        <v>7.6</v>
      </c>
      <c r="G5" s="5">
        <f t="shared" si="0"/>
        <v>192</v>
      </c>
      <c r="H5" s="5">
        <f t="shared" si="0"/>
        <v>168.9</v>
      </c>
      <c r="I5" s="5">
        <f t="shared" si="0"/>
        <v>228</v>
      </c>
      <c r="J5" s="3" t="s">
        <v>74</v>
      </c>
    </row>
    <row r="6" spans="1:10" x14ac:dyDescent="0.2">
      <c r="A6" s="3" t="s">
        <v>414</v>
      </c>
      <c r="B6" s="3" t="s">
        <v>70</v>
      </c>
      <c r="C6" s="3" t="s">
        <v>75</v>
      </c>
      <c r="D6">
        <v>7.1</v>
      </c>
      <c r="E6" s="4">
        <v>5.76</v>
      </c>
      <c r="F6" s="4">
        <v>8.33</v>
      </c>
      <c r="G6" s="5">
        <f t="shared" si="0"/>
        <v>213</v>
      </c>
      <c r="H6" s="5">
        <f t="shared" si="0"/>
        <v>172.79999999999998</v>
      </c>
      <c r="I6" s="5">
        <f t="shared" si="0"/>
        <v>249.9</v>
      </c>
      <c r="J6" s="3" t="s">
        <v>74</v>
      </c>
    </row>
    <row r="7" spans="1:10" x14ac:dyDescent="0.2">
      <c r="A7" s="3" t="s">
        <v>414</v>
      </c>
      <c r="B7" s="3" t="s">
        <v>76</v>
      </c>
      <c r="C7" s="3" t="s">
        <v>75</v>
      </c>
      <c r="D7">
        <v>8.9</v>
      </c>
      <c r="E7" s="4">
        <v>7.31</v>
      </c>
      <c r="F7" s="4">
        <v>11.51</v>
      </c>
      <c r="G7" s="5">
        <f t="shared" si="0"/>
        <v>267</v>
      </c>
      <c r="H7" s="5">
        <f t="shared" si="0"/>
        <v>219.29999999999998</v>
      </c>
      <c r="I7" s="5">
        <f t="shared" si="0"/>
        <v>345.3</v>
      </c>
      <c r="J7" s="3" t="s">
        <v>74</v>
      </c>
    </row>
    <row r="8" spans="1:10" x14ac:dyDescent="0.2">
      <c r="A8" s="3" t="s">
        <v>414</v>
      </c>
      <c r="B8" s="3" t="s">
        <v>70</v>
      </c>
      <c r="C8" s="3" t="s">
        <v>76</v>
      </c>
      <c r="D8">
        <v>7.8</v>
      </c>
      <c r="E8" s="4">
        <v>6.91</v>
      </c>
      <c r="F8" s="4">
        <v>9.6999999999999993</v>
      </c>
      <c r="G8" s="5">
        <f t="shared" si="0"/>
        <v>234</v>
      </c>
      <c r="H8" s="5">
        <f t="shared" si="0"/>
        <v>207.3</v>
      </c>
      <c r="I8" s="5">
        <f t="shared" si="0"/>
        <v>291</v>
      </c>
      <c r="J8" s="3" t="s">
        <v>74</v>
      </c>
    </row>
    <row r="9" spans="1:10" x14ac:dyDescent="0.2">
      <c r="A9" s="3"/>
      <c r="B9" s="3"/>
      <c r="C9" s="3"/>
      <c r="E9" s="4"/>
      <c r="F9" s="4"/>
      <c r="G9" s="5"/>
      <c r="H9" s="5"/>
      <c r="I9" s="5"/>
      <c r="J9" s="3"/>
    </row>
    <row r="10" spans="1:10" x14ac:dyDescent="0.2">
      <c r="A10" s="3" t="s">
        <v>77</v>
      </c>
      <c r="B10" s="3" t="s">
        <v>70</v>
      </c>
      <c r="C10" s="3" t="s">
        <v>71</v>
      </c>
      <c r="D10">
        <v>35.1</v>
      </c>
      <c r="E10" s="4">
        <v>30.397099999999998</v>
      </c>
      <c r="F10" s="4">
        <v>43.266170000000002</v>
      </c>
      <c r="G10" s="5">
        <f t="shared" si="0"/>
        <v>1053</v>
      </c>
      <c r="H10" s="5">
        <f t="shared" si="0"/>
        <v>911.9129999999999</v>
      </c>
      <c r="I10" s="5">
        <f t="shared" si="0"/>
        <v>1297.9851000000001</v>
      </c>
      <c r="J10" s="3" t="s">
        <v>78</v>
      </c>
    </row>
    <row r="11" spans="1:10" x14ac:dyDescent="0.2">
      <c r="A11" s="3" t="s">
        <v>77</v>
      </c>
      <c r="B11" s="3" t="s">
        <v>70</v>
      </c>
      <c r="C11" s="3" t="s">
        <v>73</v>
      </c>
      <c r="D11">
        <v>6.6</v>
      </c>
      <c r="E11" s="4">
        <v>4.5413519999999998</v>
      </c>
      <c r="F11" s="4">
        <v>8.6569149999999997</v>
      </c>
      <c r="G11" s="5">
        <f t="shared" si="0"/>
        <v>198</v>
      </c>
      <c r="H11" s="5">
        <f t="shared" si="0"/>
        <v>136.24055999999999</v>
      </c>
      <c r="I11" s="5">
        <f t="shared" si="0"/>
        <v>259.70744999999999</v>
      </c>
      <c r="J11" s="3" t="s">
        <v>78</v>
      </c>
    </row>
    <row r="12" spans="1:10" x14ac:dyDescent="0.2">
      <c r="A12" s="3" t="s">
        <v>77</v>
      </c>
      <c r="B12" s="3" t="s">
        <v>70</v>
      </c>
      <c r="C12" s="3" t="s">
        <v>76</v>
      </c>
      <c r="D12">
        <v>9.4</v>
      </c>
      <c r="E12" s="4">
        <v>6.6396550000000003</v>
      </c>
      <c r="F12" s="4">
        <v>11.90405</v>
      </c>
      <c r="G12" s="5">
        <f t="shared" si="0"/>
        <v>282</v>
      </c>
      <c r="H12" s="5">
        <f t="shared" si="0"/>
        <v>199.18965</v>
      </c>
      <c r="I12" s="5">
        <f t="shared" si="0"/>
        <v>357.12149999999997</v>
      </c>
      <c r="J12" s="3" t="s">
        <v>78</v>
      </c>
    </row>
    <row r="13" spans="1:10" x14ac:dyDescent="0.2">
      <c r="A13" s="3"/>
      <c r="B13" s="3"/>
      <c r="C13" s="3"/>
      <c r="E13" s="4"/>
      <c r="F13" s="4"/>
      <c r="G13" s="5"/>
      <c r="H13" s="5"/>
      <c r="I13" s="5"/>
      <c r="J13" s="3"/>
    </row>
    <row r="14" spans="1:10" x14ac:dyDescent="0.2">
      <c r="A14" s="3" t="s">
        <v>79</v>
      </c>
      <c r="B14" s="3" t="s">
        <v>70</v>
      </c>
      <c r="C14" s="3" t="s">
        <v>71</v>
      </c>
      <c r="D14">
        <v>71.400000000000006</v>
      </c>
      <c r="E14" s="4">
        <v>69.369630000000001</v>
      </c>
      <c r="F14" s="4">
        <v>99.218029999999999</v>
      </c>
      <c r="G14" s="5">
        <f t="shared" ref="G14:I16" si="1">D14*30</f>
        <v>2142</v>
      </c>
      <c r="H14" s="5">
        <f t="shared" si="1"/>
        <v>2081.0889000000002</v>
      </c>
      <c r="I14" s="5">
        <f t="shared" si="1"/>
        <v>2976.5409</v>
      </c>
      <c r="J14" s="3" t="s">
        <v>72</v>
      </c>
    </row>
    <row r="15" spans="1:10" x14ac:dyDescent="0.2">
      <c r="A15" s="3" t="s">
        <v>79</v>
      </c>
      <c r="B15" s="3" t="s">
        <v>76</v>
      </c>
      <c r="C15" s="3" t="s">
        <v>71</v>
      </c>
      <c r="D15">
        <v>19.899999999999999</v>
      </c>
      <c r="E15" s="4">
        <v>16.878769999999999</v>
      </c>
      <c r="F15" s="4">
        <v>26.811689999999999</v>
      </c>
      <c r="G15" s="5">
        <f t="shared" si="1"/>
        <v>597</v>
      </c>
      <c r="H15" s="5">
        <f t="shared" si="1"/>
        <v>506.36309999999997</v>
      </c>
      <c r="I15" s="5">
        <f t="shared" si="1"/>
        <v>804.35069999999996</v>
      </c>
      <c r="J15" s="3" t="s">
        <v>72</v>
      </c>
    </row>
    <row r="16" spans="1:10" x14ac:dyDescent="0.2">
      <c r="A16" s="3" t="s">
        <v>79</v>
      </c>
      <c r="B16" s="3" t="s">
        <v>70</v>
      </c>
      <c r="C16" s="3" t="s">
        <v>76</v>
      </c>
      <c r="D16">
        <v>19.2</v>
      </c>
      <c r="E16" s="4">
        <v>16.921279999999999</v>
      </c>
      <c r="F16" s="4">
        <v>21.514119999999998</v>
      </c>
      <c r="G16" s="5">
        <f t="shared" si="1"/>
        <v>576</v>
      </c>
      <c r="H16" s="5">
        <f t="shared" si="1"/>
        <v>507.63839999999999</v>
      </c>
      <c r="I16" s="5">
        <f t="shared" si="1"/>
        <v>645.42359999999996</v>
      </c>
      <c r="J16" s="3" t="s">
        <v>72</v>
      </c>
    </row>
    <row r="17" spans="1:10" x14ac:dyDescent="0.2">
      <c r="A17" s="3"/>
      <c r="B17" s="3"/>
      <c r="C17" s="3"/>
      <c r="E17" s="4"/>
      <c r="F17" s="4"/>
      <c r="G17" s="5"/>
      <c r="H17" s="5"/>
      <c r="I17" s="5"/>
      <c r="J17" s="3"/>
    </row>
    <row r="18" spans="1:10" x14ac:dyDescent="0.2">
      <c r="A18" s="3" t="s">
        <v>80</v>
      </c>
      <c r="B18" s="3" t="s">
        <v>70</v>
      </c>
      <c r="C18" s="3" t="s">
        <v>71</v>
      </c>
      <c r="D18">
        <v>40.4</v>
      </c>
      <c r="E18" s="4">
        <v>39.171999999999997</v>
      </c>
      <c r="F18" s="4">
        <v>47.63205</v>
      </c>
      <c r="G18" s="5">
        <f t="shared" ref="G18:I20" si="2">D18*30</f>
        <v>1212</v>
      </c>
      <c r="H18" s="5">
        <f t="shared" si="2"/>
        <v>1175.1599999999999</v>
      </c>
      <c r="I18" s="5">
        <f t="shared" si="2"/>
        <v>1428.9614999999999</v>
      </c>
      <c r="J18" s="3" t="s">
        <v>78</v>
      </c>
    </row>
    <row r="19" spans="1:10" x14ac:dyDescent="0.2">
      <c r="A19" s="3" t="s">
        <v>80</v>
      </c>
      <c r="B19" s="3" t="s">
        <v>70</v>
      </c>
      <c r="C19" s="3" t="s">
        <v>73</v>
      </c>
      <c r="D19">
        <v>6.7</v>
      </c>
      <c r="E19" s="4">
        <v>5.8985469999999998</v>
      </c>
      <c r="F19" s="4">
        <v>7.1439529999999998</v>
      </c>
      <c r="G19" s="5">
        <f t="shared" si="2"/>
        <v>201</v>
      </c>
      <c r="H19" s="5">
        <f t="shared" si="2"/>
        <v>176.95641000000001</v>
      </c>
      <c r="I19" s="5">
        <f t="shared" si="2"/>
        <v>214.31859</v>
      </c>
      <c r="J19" s="3" t="s">
        <v>78</v>
      </c>
    </row>
    <row r="20" spans="1:10" x14ac:dyDescent="0.2">
      <c r="A20" s="3" t="s">
        <v>80</v>
      </c>
      <c r="B20" s="3" t="s">
        <v>70</v>
      </c>
      <c r="C20" s="3" t="s">
        <v>76</v>
      </c>
      <c r="D20">
        <v>12.1</v>
      </c>
      <c r="E20" s="4">
        <v>8.4183459999999997</v>
      </c>
      <c r="F20" s="4">
        <v>20.712499999999999</v>
      </c>
      <c r="G20" s="5">
        <f t="shared" si="2"/>
        <v>363</v>
      </c>
      <c r="H20" s="5">
        <f t="shared" si="2"/>
        <v>252.55037999999999</v>
      </c>
      <c r="I20" s="5">
        <f t="shared" si="2"/>
        <v>621.375</v>
      </c>
      <c r="J20" s="3" t="s">
        <v>78</v>
      </c>
    </row>
    <row r="21" spans="1:10" x14ac:dyDescent="0.2">
      <c r="A21" s="3"/>
      <c r="B21" s="3"/>
      <c r="C21" s="3"/>
      <c r="E21" s="4"/>
      <c r="F21" s="4"/>
      <c r="G21" s="5"/>
      <c r="H21" s="5"/>
      <c r="I21" s="5"/>
      <c r="J21" s="3"/>
    </row>
    <row r="22" spans="1:10" x14ac:dyDescent="0.2">
      <c r="A22" s="3" t="s">
        <v>81</v>
      </c>
      <c r="B22" s="3" t="s">
        <v>70</v>
      </c>
      <c r="C22" s="3" t="s">
        <v>71</v>
      </c>
      <c r="D22">
        <v>37.700000000000003</v>
      </c>
      <c r="E22" s="4">
        <v>36.340449999999997</v>
      </c>
      <c r="F22" s="4">
        <v>43.950409999999998</v>
      </c>
      <c r="G22" s="5">
        <f t="shared" ref="G22:I24" si="3">D22*30</f>
        <v>1131</v>
      </c>
      <c r="H22" s="5">
        <f t="shared" si="3"/>
        <v>1090.2134999999998</v>
      </c>
      <c r="I22" s="5">
        <f t="shared" si="3"/>
        <v>1318.5122999999999</v>
      </c>
      <c r="J22" s="3" t="s">
        <v>78</v>
      </c>
    </row>
    <row r="23" spans="1:10" x14ac:dyDescent="0.2">
      <c r="A23" s="3" t="s">
        <v>81</v>
      </c>
      <c r="B23" s="3" t="s">
        <v>70</v>
      </c>
      <c r="C23" s="3" t="s">
        <v>73</v>
      </c>
      <c r="D23">
        <v>5.9</v>
      </c>
      <c r="E23" s="4">
        <v>0.35131210000000002</v>
      </c>
      <c r="F23" s="4">
        <v>10.141730000000001</v>
      </c>
      <c r="G23" s="5">
        <f t="shared" si="3"/>
        <v>177</v>
      </c>
      <c r="H23" s="5">
        <f t="shared" si="3"/>
        <v>10.539363</v>
      </c>
      <c r="I23" s="5">
        <f t="shared" si="3"/>
        <v>304.25190000000003</v>
      </c>
      <c r="J23" s="3" t="s">
        <v>78</v>
      </c>
    </row>
    <row r="24" spans="1:10" x14ac:dyDescent="0.2">
      <c r="A24" s="3" t="s">
        <v>81</v>
      </c>
      <c r="B24" s="3" t="s">
        <v>70</v>
      </c>
      <c r="C24" s="3" t="s">
        <v>76</v>
      </c>
      <c r="D24">
        <v>6.4</v>
      </c>
      <c r="E24" s="4">
        <v>4.5200060000000004</v>
      </c>
      <c r="F24" s="4">
        <v>46.840969999999999</v>
      </c>
      <c r="G24" s="5">
        <f t="shared" si="3"/>
        <v>192</v>
      </c>
      <c r="H24" s="5">
        <f t="shared" si="3"/>
        <v>135.60018000000002</v>
      </c>
      <c r="I24" s="5">
        <f t="shared" si="3"/>
        <v>1405.2291</v>
      </c>
      <c r="J24" s="3" t="s">
        <v>78</v>
      </c>
    </row>
    <row r="25" spans="1:10" x14ac:dyDescent="0.2">
      <c r="A25" s="3"/>
      <c r="B25" s="3"/>
      <c r="C25" s="3"/>
      <c r="E25" s="4"/>
      <c r="F25" s="4"/>
      <c r="G25" s="5"/>
      <c r="H25" s="5"/>
      <c r="I25" s="5"/>
      <c r="J25" s="3"/>
    </row>
    <row r="26" spans="1:10" x14ac:dyDescent="0.2">
      <c r="A26" s="3" t="s">
        <v>82</v>
      </c>
      <c r="B26" s="3" t="s">
        <v>70</v>
      </c>
      <c r="C26" s="3" t="s">
        <v>71</v>
      </c>
      <c r="D26">
        <v>33.6</v>
      </c>
      <c r="E26" s="4">
        <v>28.861090000000001</v>
      </c>
      <c r="F26" s="4">
        <v>42.023589999999999</v>
      </c>
      <c r="G26" s="5">
        <f t="shared" ref="G26:I28" si="4">D26*30</f>
        <v>1008</v>
      </c>
      <c r="H26" s="5">
        <f t="shared" si="4"/>
        <v>865.83270000000005</v>
      </c>
      <c r="I26" s="5">
        <f t="shared" si="4"/>
        <v>1260.7076999999999</v>
      </c>
      <c r="J26" s="3" t="s">
        <v>72</v>
      </c>
    </row>
    <row r="27" spans="1:10" x14ac:dyDescent="0.2">
      <c r="A27" s="3" t="s">
        <v>82</v>
      </c>
      <c r="B27" s="3" t="s">
        <v>76</v>
      </c>
      <c r="C27" s="3" t="s">
        <v>71</v>
      </c>
      <c r="D27">
        <v>18.2</v>
      </c>
      <c r="E27" s="4">
        <v>0.71261560000000002</v>
      </c>
      <c r="F27" s="4">
        <v>62.543080000000003</v>
      </c>
      <c r="G27" s="5">
        <f t="shared" si="4"/>
        <v>546</v>
      </c>
      <c r="H27" s="5">
        <f t="shared" si="4"/>
        <v>21.378468000000002</v>
      </c>
      <c r="I27" s="5">
        <f t="shared" si="4"/>
        <v>1876.2924</v>
      </c>
      <c r="J27" s="3" t="s">
        <v>72</v>
      </c>
    </row>
    <row r="28" spans="1:10" x14ac:dyDescent="0.2">
      <c r="A28" s="3" t="s">
        <v>82</v>
      </c>
      <c r="B28" s="3" t="s">
        <v>70</v>
      </c>
      <c r="C28" s="3" t="s">
        <v>76</v>
      </c>
      <c r="D28">
        <v>18.100000000000001</v>
      </c>
      <c r="E28" s="4">
        <v>16.092569999999998</v>
      </c>
      <c r="F28" s="4">
        <v>21.188580000000002</v>
      </c>
      <c r="G28" s="5">
        <f t="shared" si="4"/>
        <v>543</v>
      </c>
      <c r="H28" s="5">
        <f t="shared" si="4"/>
        <v>482.77709999999996</v>
      </c>
      <c r="I28" s="5">
        <f t="shared" si="4"/>
        <v>635.65740000000005</v>
      </c>
      <c r="J28" s="3" t="s">
        <v>72</v>
      </c>
    </row>
    <row r="29" spans="1:10" x14ac:dyDescent="0.2">
      <c r="A29" s="3"/>
      <c r="B29" s="3"/>
      <c r="C29" s="3"/>
      <c r="E29" s="4"/>
      <c r="F29" s="4"/>
      <c r="G29" s="5"/>
      <c r="H29" s="5"/>
      <c r="I29" s="5"/>
      <c r="J29" s="3"/>
    </row>
    <row r="30" spans="1:10" x14ac:dyDescent="0.2">
      <c r="A30" s="3" t="s">
        <v>83</v>
      </c>
      <c r="B30" s="3" t="s">
        <v>70</v>
      </c>
      <c r="C30" s="13" t="s">
        <v>71</v>
      </c>
      <c r="D30" s="16">
        <v>54.6</v>
      </c>
      <c r="E30" s="4">
        <v>48.46</v>
      </c>
      <c r="F30" s="4">
        <v>64.03</v>
      </c>
      <c r="G30" s="5">
        <f t="shared" ref="G30:I32" si="5">D30*30</f>
        <v>1638</v>
      </c>
      <c r="H30" s="5">
        <f t="shared" si="5"/>
        <v>1453.8</v>
      </c>
      <c r="I30" s="5">
        <f t="shared" si="5"/>
        <v>1920.9</v>
      </c>
      <c r="J30" s="3" t="s">
        <v>72</v>
      </c>
    </row>
    <row r="31" spans="1:10" x14ac:dyDescent="0.2">
      <c r="A31" s="3" t="s">
        <v>83</v>
      </c>
      <c r="B31" s="3" t="s">
        <v>76</v>
      </c>
      <c r="C31" s="13" t="s">
        <v>71</v>
      </c>
      <c r="D31" s="16">
        <v>28.7</v>
      </c>
      <c r="E31" s="4">
        <v>13.443820000000001</v>
      </c>
      <c r="F31" s="4">
        <v>43.825209999999998</v>
      </c>
      <c r="G31" s="5">
        <f t="shared" si="5"/>
        <v>861</v>
      </c>
      <c r="H31" s="5">
        <f t="shared" si="5"/>
        <v>403.31460000000004</v>
      </c>
      <c r="I31" s="5">
        <f t="shared" si="5"/>
        <v>1314.7563</v>
      </c>
      <c r="J31" s="3" t="s">
        <v>72</v>
      </c>
    </row>
    <row r="32" spans="1:10" x14ac:dyDescent="0.2">
      <c r="A32" s="3" t="s">
        <v>83</v>
      </c>
      <c r="B32" s="3" t="s">
        <v>70</v>
      </c>
      <c r="C32" s="13" t="s">
        <v>76</v>
      </c>
      <c r="D32" s="16">
        <v>18.3</v>
      </c>
      <c r="E32" s="4">
        <v>15.64105</v>
      </c>
      <c r="F32" s="4">
        <v>20.77383</v>
      </c>
      <c r="G32" s="5">
        <f t="shared" si="5"/>
        <v>549</v>
      </c>
      <c r="H32" s="5">
        <f t="shared" si="5"/>
        <v>469.23149999999998</v>
      </c>
      <c r="I32" s="5">
        <f t="shared" si="5"/>
        <v>623.21490000000006</v>
      </c>
      <c r="J32" s="3" t="s">
        <v>72</v>
      </c>
    </row>
    <row r="34" spans="1:10" ht="17" thickBot="1" x14ac:dyDescent="0.25">
      <c r="A34" s="21"/>
      <c r="B34" s="21"/>
      <c r="C34" s="21"/>
      <c r="D34" s="21"/>
      <c r="E34" s="21"/>
      <c r="F34" s="21"/>
      <c r="G34" s="21"/>
      <c r="H34" s="21"/>
      <c r="I34" s="21"/>
      <c r="J34" s="21"/>
    </row>
    <row r="35" spans="1:10" ht="17" thickTop="1" x14ac:dyDescent="0.2">
      <c r="A35" s="30" t="s">
        <v>417</v>
      </c>
      <c r="B35" s="31"/>
      <c r="C35" s="31"/>
      <c r="D35" s="31"/>
      <c r="E35" s="31"/>
      <c r="F35" s="31"/>
      <c r="G35" s="31"/>
      <c r="H35" s="31"/>
      <c r="I35" s="31"/>
      <c r="J35" s="31"/>
    </row>
    <row r="36" spans="1:10" x14ac:dyDescent="0.2">
      <c r="A36" s="15" t="s">
        <v>143</v>
      </c>
      <c r="B36" s="15" t="s">
        <v>70</v>
      </c>
      <c r="C36" s="15" t="s">
        <v>71</v>
      </c>
      <c r="D36">
        <v>38.4</v>
      </c>
      <c r="E36" s="4">
        <v>32.344329999999999</v>
      </c>
      <c r="F36" s="4">
        <v>49.222790000000003</v>
      </c>
      <c r="G36" s="5">
        <f t="shared" ref="G36:I39" si="6">D36*30</f>
        <v>1152</v>
      </c>
      <c r="H36" s="5">
        <f t="shared" si="6"/>
        <v>970.32989999999995</v>
      </c>
      <c r="I36" s="5">
        <f t="shared" si="6"/>
        <v>1476.6837</v>
      </c>
      <c r="J36" s="15" t="s">
        <v>72</v>
      </c>
    </row>
    <row r="37" spans="1:10" x14ac:dyDescent="0.2">
      <c r="A37" s="15" t="s">
        <v>143</v>
      </c>
      <c r="B37" s="15" t="s">
        <v>70</v>
      </c>
      <c r="C37" s="15" t="s">
        <v>73</v>
      </c>
      <c r="D37">
        <v>6.2</v>
      </c>
      <c r="E37" s="4">
        <v>5.3545769999999999</v>
      </c>
      <c r="F37" s="4">
        <v>7.6769910000000001</v>
      </c>
      <c r="G37" s="5">
        <f t="shared" si="6"/>
        <v>186</v>
      </c>
      <c r="H37" s="5">
        <f t="shared" si="6"/>
        <v>160.63730999999999</v>
      </c>
      <c r="I37" s="5">
        <f t="shared" si="6"/>
        <v>230.30973</v>
      </c>
      <c r="J37" s="15" t="s">
        <v>74</v>
      </c>
    </row>
    <row r="38" spans="1:10" x14ac:dyDescent="0.2">
      <c r="A38" s="15" t="s">
        <v>143</v>
      </c>
      <c r="B38" s="15" t="s">
        <v>70</v>
      </c>
      <c r="C38" s="15" t="s">
        <v>75</v>
      </c>
      <c r="D38">
        <v>7.1</v>
      </c>
      <c r="E38" s="4">
        <v>5.3845840000000003</v>
      </c>
      <c r="F38" s="4">
        <v>9.0777920000000005</v>
      </c>
      <c r="G38" s="5">
        <f t="shared" si="6"/>
        <v>213</v>
      </c>
      <c r="H38" s="5">
        <f t="shared" si="6"/>
        <v>161.53752</v>
      </c>
      <c r="I38" s="5">
        <f t="shared" si="6"/>
        <v>272.33376000000004</v>
      </c>
      <c r="J38" s="15" t="s">
        <v>74</v>
      </c>
    </row>
    <row r="39" spans="1:10" x14ac:dyDescent="0.2">
      <c r="A39" s="15" t="s">
        <v>143</v>
      </c>
      <c r="B39" s="15" t="s">
        <v>70</v>
      </c>
      <c r="C39" s="15" t="s">
        <v>76</v>
      </c>
      <c r="D39">
        <v>7.8</v>
      </c>
      <c r="E39" s="4">
        <v>6.3706680000000002</v>
      </c>
      <c r="F39" s="4">
        <v>10.40169</v>
      </c>
      <c r="G39" s="5">
        <f t="shared" si="6"/>
        <v>234</v>
      </c>
      <c r="H39" s="5">
        <f t="shared" si="6"/>
        <v>191.12004000000002</v>
      </c>
      <c r="I39" s="5">
        <f t="shared" si="6"/>
        <v>312.05070000000001</v>
      </c>
      <c r="J39" s="15" t="s">
        <v>74</v>
      </c>
    </row>
    <row r="40" spans="1:10" x14ac:dyDescent="0.2">
      <c r="A40" s="15"/>
      <c r="B40" s="15"/>
      <c r="C40" s="15"/>
      <c r="E40" s="4"/>
      <c r="F40" s="4"/>
      <c r="G40" s="5"/>
      <c r="H40" s="5"/>
      <c r="I40" s="5"/>
      <c r="J40" s="15"/>
    </row>
    <row r="41" spans="1:10" x14ac:dyDescent="0.2">
      <c r="A41" s="15" t="s">
        <v>126</v>
      </c>
      <c r="B41" s="15" t="s">
        <v>70</v>
      </c>
      <c r="C41" s="15" t="s">
        <v>71</v>
      </c>
      <c r="D41">
        <v>28.7</v>
      </c>
      <c r="E41" s="4">
        <v>22.91844</v>
      </c>
      <c r="F41" s="4">
        <v>50.632570000000001</v>
      </c>
      <c r="G41" s="5">
        <f t="shared" ref="G41:I43" si="7">D41*30</f>
        <v>861</v>
      </c>
      <c r="H41" s="5">
        <f t="shared" si="7"/>
        <v>687.55320000000006</v>
      </c>
      <c r="I41" s="5">
        <f t="shared" si="7"/>
        <v>1518.9771000000001</v>
      </c>
      <c r="J41" s="15" t="s">
        <v>72</v>
      </c>
    </row>
    <row r="42" spans="1:10" x14ac:dyDescent="0.2">
      <c r="A42" s="15" t="s">
        <v>126</v>
      </c>
      <c r="B42" s="15" t="s">
        <v>70</v>
      </c>
      <c r="C42" s="15" t="s">
        <v>73</v>
      </c>
      <c r="D42">
        <v>5.9</v>
      </c>
      <c r="E42" s="4">
        <v>4.2758010000000004</v>
      </c>
      <c r="F42" s="4">
        <v>8.3550959999999996</v>
      </c>
      <c r="G42" s="5">
        <f t="shared" si="7"/>
        <v>177</v>
      </c>
      <c r="H42" s="5">
        <f t="shared" si="7"/>
        <v>128.27403000000001</v>
      </c>
      <c r="I42" s="5">
        <f t="shared" si="7"/>
        <v>250.65287999999998</v>
      </c>
      <c r="J42" s="15" t="s">
        <v>74</v>
      </c>
    </row>
    <row r="43" spans="1:10" x14ac:dyDescent="0.2">
      <c r="A43" s="15" t="s">
        <v>126</v>
      </c>
      <c r="B43" s="15" t="s">
        <v>70</v>
      </c>
      <c r="C43" s="15" t="s">
        <v>415</v>
      </c>
      <c r="D43">
        <v>11.1</v>
      </c>
      <c r="E43" s="4">
        <v>4.603523</v>
      </c>
      <c r="F43" s="4">
        <v>13.651020000000001</v>
      </c>
      <c r="G43" s="5">
        <f t="shared" si="7"/>
        <v>333</v>
      </c>
      <c r="H43" s="5">
        <f t="shared" si="7"/>
        <v>138.10569000000001</v>
      </c>
      <c r="I43" s="5">
        <f t="shared" si="7"/>
        <v>409.53060000000005</v>
      </c>
      <c r="J43" s="15" t="s">
        <v>74</v>
      </c>
    </row>
    <row r="44" spans="1:10" x14ac:dyDescent="0.2">
      <c r="A44" s="15" t="s">
        <v>126</v>
      </c>
      <c r="B44" s="15" t="s">
        <v>70</v>
      </c>
      <c r="C44" s="15" t="s">
        <v>416</v>
      </c>
      <c r="D44">
        <v>4.7</v>
      </c>
      <c r="E44" s="4">
        <v>2.841202</v>
      </c>
      <c r="F44" s="4">
        <v>6.2267080000000004</v>
      </c>
      <c r="G44" s="5">
        <f>D44*30</f>
        <v>141</v>
      </c>
      <c r="H44" s="5">
        <f>E44*30</f>
        <v>85.236059999999995</v>
      </c>
      <c r="I44" s="5">
        <f>F44*30</f>
        <v>186.80124000000001</v>
      </c>
      <c r="J44" s="15" t="s">
        <v>74</v>
      </c>
    </row>
    <row r="46" spans="1:10" x14ac:dyDescent="0.2">
      <c r="A46" s="15" t="s">
        <v>157</v>
      </c>
      <c r="B46" s="15" t="s">
        <v>70</v>
      </c>
      <c r="C46" s="15" t="s">
        <v>71</v>
      </c>
      <c r="D46" s="4">
        <v>25.5</v>
      </c>
      <c r="E46" s="4">
        <v>10.24062</v>
      </c>
      <c r="F46" s="4">
        <v>43.494039999999998</v>
      </c>
      <c r="G46" s="5">
        <f t="shared" ref="G46:I49" si="8">D46*30</f>
        <v>765</v>
      </c>
      <c r="H46" s="5">
        <f t="shared" si="8"/>
        <v>307.21859999999998</v>
      </c>
      <c r="I46" s="5">
        <f t="shared" si="8"/>
        <v>1304.8211999999999</v>
      </c>
      <c r="J46" s="15" t="s">
        <v>72</v>
      </c>
    </row>
    <row r="47" spans="1:10" x14ac:dyDescent="0.2">
      <c r="A47" s="15" t="s">
        <v>157</v>
      </c>
      <c r="B47" s="15" t="s">
        <v>70</v>
      </c>
      <c r="C47" s="15" t="s">
        <v>73</v>
      </c>
      <c r="D47" s="4">
        <v>7.4</v>
      </c>
      <c r="E47" s="4">
        <v>3.801933</v>
      </c>
      <c r="F47" s="4">
        <v>10.12613</v>
      </c>
      <c r="G47" s="5">
        <f t="shared" si="8"/>
        <v>222</v>
      </c>
      <c r="H47" s="5">
        <f t="shared" si="8"/>
        <v>114.05799</v>
      </c>
      <c r="I47" s="5">
        <f t="shared" si="8"/>
        <v>303.78390000000002</v>
      </c>
      <c r="J47" s="15" t="s">
        <v>74</v>
      </c>
    </row>
    <row r="48" spans="1:10" x14ac:dyDescent="0.2">
      <c r="A48" s="15" t="s">
        <v>157</v>
      </c>
      <c r="B48" s="15" t="s">
        <v>70</v>
      </c>
      <c r="C48" s="15" t="s">
        <v>415</v>
      </c>
      <c r="D48" s="4">
        <v>6.9</v>
      </c>
      <c r="E48" s="4">
        <v>3.8440859999999999</v>
      </c>
      <c r="F48" s="4">
        <v>11.47526</v>
      </c>
      <c r="G48" s="5">
        <f t="shared" si="8"/>
        <v>207</v>
      </c>
      <c r="H48" s="5">
        <f t="shared" si="8"/>
        <v>115.32258</v>
      </c>
      <c r="I48" s="5">
        <f t="shared" si="8"/>
        <v>344.25780000000003</v>
      </c>
      <c r="J48" s="15" t="s">
        <v>74</v>
      </c>
    </row>
    <row r="49" spans="1:10" x14ac:dyDescent="0.2">
      <c r="A49" s="15" t="s">
        <v>157</v>
      </c>
      <c r="B49" s="15" t="s">
        <v>70</v>
      </c>
      <c r="C49" s="15" t="s">
        <v>416</v>
      </c>
      <c r="D49" s="4">
        <v>10.199999999999999</v>
      </c>
      <c r="E49" s="4">
        <v>5.6975939999999996</v>
      </c>
      <c r="F49" s="4">
        <v>14.872479999999999</v>
      </c>
      <c r="G49" s="5">
        <f t="shared" si="8"/>
        <v>306</v>
      </c>
      <c r="H49" s="5">
        <f t="shared" si="8"/>
        <v>170.92782</v>
      </c>
      <c r="I49" s="5">
        <f t="shared" si="8"/>
        <v>446.17439999999999</v>
      </c>
      <c r="J49" s="15" t="s">
        <v>74</v>
      </c>
    </row>
    <row r="51" spans="1:10" x14ac:dyDescent="0.2">
      <c r="A51" s="15" t="s">
        <v>101</v>
      </c>
      <c r="B51" s="15" t="s">
        <v>70</v>
      </c>
      <c r="C51" s="15" t="s">
        <v>71</v>
      </c>
      <c r="D51" s="4">
        <v>32.299999999999997</v>
      </c>
      <c r="E51" s="4">
        <v>22.85961</v>
      </c>
      <c r="F51" s="4">
        <v>45.357520000000001</v>
      </c>
      <c r="G51" s="5">
        <f t="shared" ref="G51:I54" si="9">D51*30</f>
        <v>968.99999999999989</v>
      </c>
      <c r="H51" s="5">
        <f t="shared" si="9"/>
        <v>685.78830000000005</v>
      </c>
      <c r="I51" s="5">
        <f t="shared" si="9"/>
        <v>1360.7256</v>
      </c>
      <c r="J51" s="15" t="s">
        <v>72</v>
      </c>
    </row>
    <row r="52" spans="1:10" x14ac:dyDescent="0.2">
      <c r="A52" s="15" t="s">
        <v>101</v>
      </c>
      <c r="B52" s="15" t="s">
        <v>70</v>
      </c>
      <c r="C52" s="15" t="s">
        <v>73</v>
      </c>
      <c r="D52" s="4">
        <v>6.7</v>
      </c>
      <c r="E52" s="4">
        <v>4.6693379999999998</v>
      </c>
      <c r="F52" s="4">
        <v>8.4056189999999997</v>
      </c>
      <c r="G52" s="5">
        <f t="shared" si="9"/>
        <v>201</v>
      </c>
      <c r="H52" s="5">
        <f t="shared" si="9"/>
        <v>140.08014</v>
      </c>
      <c r="I52" s="5">
        <f t="shared" si="9"/>
        <v>252.16856999999999</v>
      </c>
      <c r="J52" s="15" t="s">
        <v>74</v>
      </c>
    </row>
    <row r="53" spans="1:10" x14ac:dyDescent="0.2">
      <c r="A53" s="15" t="s">
        <v>101</v>
      </c>
      <c r="B53" s="15" t="s">
        <v>70</v>
      </c>
      <c r="C53" s="15" t="s">
        <v>75</v>
      </c>
      <c r="D53">
        <v>7.5</v>
      </c>
      <c r="E53" s="4">
        <v>6.006462</v>
      </c>
      <c r="F53" s="4">
        <v>8.8226479999999992</v>
      </c>
      <c r="G53" s="5">
        <f t="shared" si="9"/>
        <v>225</v>
      </c>
      <c r="H53" s="5">
        <f t="shared" si="9"/>
        <v>180.19386</v>
      </c>
      <c r="I53" s="5">
        <f t="shared" si="9"/>
        <v>264.67944</v>
      </c>
      <c r="J53" s="15" t="s">
        <v>74</v>
      </c>
    </row>
    <row r="54" spans="1:10" x14ac:dyDescent="0.2">
      <c r="A54" s="15" t="s">
        <v>101</v>
      </c>
      <c r="B54" s="15" t="s">
        <v>70</v>
      </c>
      <c r="C54" s="15" t="s">
        <v>76</v>
      </c>
      <c r="D54">
        <v>9.1999999999999993</v>
      </c>
      <c r="E54" s="4">
        <v>7.3090619999999999</v>
      </c>
      <c r="F54" s="4">
        <v>10.492800000000001</v>
      </c>
      <c r="G54" s="5">
        <f t="shared" si="9"/>
        <v>276</v>
      </c>
      <c r="H54" s="5">
        <f t="shared" si="9"/>
        <v>219.27186</v>
      </c>
      <c r="I54" s="5">
        <f t="shared" si="9"/>
        <v>314.78400000000005</v>
      </c>
      <c r="J54" s="15" t="s">
        <v>74</v>
      </c>
    </row>
    <row r="56" spans="1:10" x14ac:dyDescent="0.2">
      <c r="A56" s="15" t="s">
        <v>152</v>
      </c>
      <c r="B56" s="15" t="s">
        <v>70</v>
      </c>
      <c r="C56" s="15" t="s">
        <v>71</v>
      </c>
      <c r="D56" s="4">
        <v>19.899999999999999</v>
      </c>
      <c r="E56" s="4">
        <v>13.09004</v>
      </c>
      <c r="F56" s="4">
        <v>25.88654</v>
      </c>
      <c r="G56" s="5">
        <f t="shared" ref="G56:I59" si="10">D56*30</f>
        <v>597</v>
      </c>
      <c r="H56" s="5">
        <f t="shared" si="10"/>
        <v>392.70120000000003</v>
      </c>
      <c r="I56" s="5">
        <f t="shared" si="10"/>
        <v>776.59619999999995</v>
      </c>
      <c r="J56" s="15" t="s">
        <v>72</v>
      </c>
    </row>
    <row r="57" spans="1:10" x14ac:dyDescent="0.2">
      <c r="A57" s="15" t="s">
        <v>152</v>
      </c>
      <c r="B57" s="15" t="s">
        <v>70</v>
      </c>
      <c r="C57" s="15" t="s">
        <v>73</v>
      </c>
      <c r="D57" s="4">
        <v>6.2</v>
      </c>
      <c r="E57" s="4">
        <v>4.4507289999999999</v>
      </c>
      <c r="F57" s="4">
        <v>8.5314239999999995</v>
      </c>
      <c r="G57" s="5">
        <f t="shared" si="10"/>
        <v>186</v>
      </c>
      <c r="H57" s="5">
        <f t="shared" si="10"/>
        <v>133.52187000000001</v>
      </c>
      <c r="I57" s="5">
        <f t="shared" si="10"/>
        <v>255.94271999999998</v>
      </c>
      <c r="J57" s="15" t="s">
        <v>74</v>
      </c>
    </row>
    <row r="58" spans="1:10" x14ac:dyDescent="0.2">
      <c r="A58" s="15" t="s">
        <v>152</v>
      </c>
      <c r="B58" s="15" t="s">
        <v>70</v>
      </c>
      <c r="C58" s="15" t="s">
        <v>75</v>
      </c>
      <c r="D58">
        <v>6.2</v>
      </c>
      <c r="E58" s="4">
        <v>3.6144379999999998</v>
      </c>
      <c r="F58" s="4">
        <v>9.4858069999999994</v>
      </c>
      <c r="G58" s="5">
        <f t="shared" si="10"/>
        <v>186</v>
      </c>
      <c r="H58" s="5">
        <f t="shared" si="10"/>
        <v>108.43313999999999</v>
      </c>
      <c r="I58" s="5">
        <f t="shared" si="10"/>
        <v>284.57420999999999</v>
      </c>
      <c r="J58" s="15" t="s">
        <v>74</v>
      </c>
    </row>
    <row r="59" spans="1:10" x14ac:dyDescent="0.2">
      <c r="A59" s="15" t="s">
        <v>152</v>
      </c>
      <c r="B59" s="15" t="s">
        <v>70</v>
      </c>
      <c r="C59" s="15" t="s">
        <v>76</v>
      </c>
      <c r="D59">
        <v>9.6</v>
      </c>
      <c r="E59" s="4">
        <v>7.32843</v>
      </c>
      <c r="F59" s="4">
        <v>12.68451</v>
      </c>
      <c r="G59" s="5">
        <f t="shared" si="10"/>
        <v>288</v>
      </c>
      <c r="H59" s="5">
        <f t="shared" si="10"/>
        <v>219.85290000000001</v>
      </c>
      <c r="I59" s="5">
        <f t="shared" si="10"/>
        <v>380.53530000000001</v>
      </c>
      <c r="J59" s="15" t="s">
        <v>74</v>
      </c>
    </row>
    <row r="61" spans="1:10" x14ac:dyDescent="0.2">
      <c r="A61" s="15" t="s">
        <v>104</v>
      </c>
      <c r="B61" s="15" t="s">
        <v>70</v>
      </c>
      <c r="C61" s="15" t="s">
        <v>71</v>
      </c>
      <c r="D61">
        <v>42.9</v>
      </c>
      <c r="E61" s="4">
        <v>34.526719999999997</v>
      </c>
      <c r="F61" s="4">
        <v>64.615639999999999</v>
      </c>
      <c r="G61" s="5">
        <f t="shared" ref="G61:I64" si="11">D61*30</f>
        <v>1287</v>
      </c>
      <c r="H61" s="5">
        <f t="shared" si="11"/>
        <v>1035.8016</v>
      </c>
      <c r="I61" s="5">
        <f t="shared" si="11"/>
        <v>1938.4692</v>
      </c>
      <c r="J61" s="15" t="s">
        <v>72</v>
      </c>
    </row>
    <row r="62" spans="1:10" x14ac:dyDescent="0.2">
      <c r="A62" s="15" t="s">
        <v>104</v>
      </c>
      <c r="B62" s="15" t="s">
        <v>70</v>
      </c>
      <c r="C62" s="15" t="s">
        <v>73</v>
      </c>
      <c r="D62">
        <v>6.1</v>
      </c>
      <c r="E62" s="4">
        <v>4.5611920000000001</v>
      </c>
      <c r="F62" s="4">
        <v>7.638592</v>
      </c>
      <c r="G62" s="5">
        <f t="shared" si="11"/>
        <v>183</v>
      </c>
      <c r="H62" s="5">
        <f t="shared" si="11"/>
        <v>136.83575999999999</v>
      </c>
      <c r="I62" s="5">
        <f t="shared" si="11"/>
        <v>229.15776</v>
      </c>
      <c r="J62" s="15" t="s">
        <v>74</v>
      </c>
    </row>
    <row r="63" spans="1:10" x14ac:dyDescent="0.2">
      <c r="A63" s="15" t="s">
        <v>104</v>
      </c>
      <c r="B63" s="15" t="s">
        <v>70</v>
      </c>
      <c r="C63" s="15" t="s">
        <v>75</v>
      </c>
      <c r="D63">
        <v>6.4</v>
      </c>
      <c r="E63" s="4">
        <v>4.8537059999999999</v>
      </c>
      <c r="F63" s="4">
        <v>8.3843189999999996</v>
      </c>
      <c r="G63" s="5">
        <f t="shared" si="11"/>
        <v>192</v>
      </c>
      <c r="H63" s="5">
        <f t="shared" si="11"/>
        <v>145.61117999999999</v>
      </c>
      <c r="I63" s="5">
        <f t="shared" si="11"/>
        <v>251.52956999999998</v>
      </c>
      <c r="J63" s="15" t="s">
        <v>74</v>
      </c>
    </row>
    <row r="64" spans="1:10" x14ac:dyDescent="0.2">
      <c r="A64" s="15" t="s">
        <v>104</v>
      </c>
      <c r="B64" s="15" t="s">
        <v>70</v>
      </c>
      <c r="C64" s="15" t="s">
        <v>76</v>
      </c>
      <c r="D64">
        <v>7.4</v>
      </c>
      <c r="E64" s="4">
        <v>6.0032839999999998</v>
      </c>
      <c r="F64" s="4">
        <v>9.4397110000000009</v>
      </c>
      <c r="G64" s="5">
        <f t="shared" si="11"/>
        <v>222</v>
      </c>
      <c r="H64" s="5">
        <f t="shared" si="11"/>
        <v>180.09852000000001</v>
      </c>
      <c r="I64" s="5">
        <f t="shared" si="11"/>
        <v>283.19133000000005</v>
      </c>
      <c r="J64" s="15" t="s">
        <v>74</v>
      </c>
    </row>
    <row r="66" spans="1:10" x14ac:dyDescent="0.2">
      <c r="A66" s="15" t="s">
        <v>413</v>
      </c>
      <c r="B66" s="15" t="s">
        <v>70</v>
      </c>
      <c r="C66" s="15" t="s">
        <v>71</v>
      </c>
      <c r="D66">
        <v>18.899999999999999</v>
      </c>
      <c r="E66" s="4">
        <v>10.417949999999999</v>
      </c>
      <c r="F66" s="4">
        <v>31.593330000000002</v>
      </c>
      <c r="G66" s="5">
        <f t="shared" ref="G66:I69" si="12">D66*30</f>
        <v>567</v>
      </c>
      <c r="H66" s="5">
        <f t="shared" si="12"/>
        <v>312.5385</v>
      </c>
      <c r="I66" s="5">
        <f t="shared" si="12"/>
        <v>947.79990000000009</v>
      </c>
      <c r="J66" s="15" t="s">
        <v>72</v>
      </c>
    </row>
    <row r="67" spans="1:10" x14ac:dyDescent="0.2">
      <c r="A67" s="15" t="s">
        <v>413</v>
      </c>
      <c r="B67" s="15" t="s">
        <v>70</v>
      </c>
      <c r="C67" s="15" t="s">
        <v>73</v>
      </c>
      <c r="D67">
        <v>8.1999999999999993</v>
      </c>
      <c r="E67" s="4">
        <v>5.7936009999999998</v>
      </c>
      <c r="F67" s="4">
        <v>10.38646</v>
      </c>
      <c r="G67" s="5">
        <f t="shared" si="12"/>
        <v>245.99999999999997</v>
      </c>
      <c r="H67" s="5">
        <f t="shared" si="12"/>
        <v>173.80803</v>
      </c>
      <c r="I67" s="5">
        <f t="shared" si="12"/>
        <v>311.59379999999999</v>
      </c>
      <c r="J67" s="15" t="s">
        <v>74</v>
      </c>
    </row>
    <row r="68" spans="1:10" x14ac:dyDescent="0.2">
      <c r="A68" s="15" t="s">
        <v>413</v>
      </c>
      <c r="B68" s="15" t="s">
        <v>70</v>
      </c>
      <c r="C68" s="15" t="s">
        <v>75</v>
      </c>
      <c r="D68">
        <v>16</v>
      </c>
      <c r="E68" s="4">
        <v>7.2838729999999998</v>
      </c>
      <c r="F68" s="4">
        <v>26.3492</v>
      </c>
      <c r="G68" s="5">
        <f t="shared" si="12"/>
        <v>480</v>
      </c>
      <c r="H68" s="5">
        <f t="shared" si="12"/>
        <v>218.51618999999999</v>
      </c>
      <c r="I68" s="5">
        <f t="shared" si="12"/>
        <v>790.476</v>
      </c>
      <c r="J68" s="15" t="s">
        <v>74</v>
      </c>
    </row>
    <row r="69" spans="1:10" x14ac:dyDescent="0.2">
      <c r="A69" s="15" t="s">
        <v>413</v>
      </c>
      <c r="B69" s="15" t="s">
        <v>70</v>
      </c>
      <c r="C69" s="15" t="s">
        <v>76</v>
      </c>
      <c r="D69">
        <v>7.6</v>
      </c>
      <c r="E69" s="4">
        <v>5.3517609999999998</v>
      </c>
      <c r="F69" s="4">
        <v>11.440770000000001</v>
      </c>
      <c r="G69" s="5">
        <f t="shared" si="12"/>
        <v>228</v>
      </c>
      <c r="H69" s="5">
        <f t="shared" si="12"/>
        <v>160.55283</v>
      </c>
      <c r="I69" s="5">
        <f t="shared" si="12"/>
        <v>343.22310000000004</v>
      </c>
      <c r="J69" s="15" t="s">
        <v>74</v>
      </c>
    </row>
  </sheetData>
  <mergeCells count="1">
    <mergeCell ref="A35:J35"/>
  </mergeCells>
  <pageMargins left="0.7" right="0.7" top="0.75" bottom="0.75" header="0.51180555555555496" footer="0.51180555555555496"/>
  <pageSetup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84"/>
  <sheetViews>
    <sheetView zoomScaleNormal="100" workbookViewId="0"/>
  </sheetViews>
  <sheetFormatPr baseColWidth="10" defaultColWidth="8.83203125" defaultRowHeight="16" x14ac:dyDescent="0.2"/>
  <cols>
    <col min="1" max="1" width="21.83203125" customWidth="1"/>
    <col min="2" max="1025" width="10.5" customWidth="1"/>
  </cols>
  <sheetData>
    <row r="1" spans="1:8" x14ac:dyDescent="0.2">
      <c r="A1" t="s">
        <v>446</v>
      </c>
    </row>
    <row r="3" spans="1:8" x14ac:dyDescent="0.2">
      <c r="A3" s="2" t="s">
        <v>59</v>
      </c>
      <c r="B3" s="2" t="s">
        <v>84</v>
      </c>
      <c r="C3" s="2" t="s">
        <v>85</v>
      </c>
      <c r="D3" s="2" t="s">
        <v>324</v>
      </c>
      <c r="H3" s="2"/>
    </row>
    <row r="4" spans="1:8" x14ac:dyDescent="0.2">
      <c r="A4" s="15" t="s">
        <v>69</v>
      </c>
      <c r="B4" t="s">
        <v>70</v>
      </c>
      <c r="C4" s="14">
        <v>1.223260674</v>
      </c>
      <c r="D4" s="14">
        <v>9.0286468999999994E-2</v>
      </c>
    </row>
    <row r="5" spans="1:8" x14ac:dyDescent="0.2">
      <c r="A5" s="15" t="s">
        <v>69</v>
      </c>
      <c r="B5" t="s">
        <v>87</v>
      </c>
      <c r="C5" s="14">
        <v>0.41958870300000001</v>
      </c>
      <c r="D5" s="14">
        <v>7.3402111000000006E-2</v>
      </c>
    </row>
    <row r="6" spans="1:8" x14ac:dyDescent="0.2">
      <c r="A6" s="15" t="s">
        <v>69</v>
      </c>
      <c r="B6" t="s">
        <v>86</v>
      </c>
      <c r="C6" s="14">
        <v>1.1922315029999999</v>
      </c>
      <c r="D6" s="14">
        <v>0.15479119799999999</v>
      </c>
    </row>
    <row r="7" spans="1:8" x14ac:dyDescent="0.2">
      <c r="A7" s="15" t="s">
        <v>69</v>
      </c>
      <c r="B7" t="s">
        <v>323</v>
      </c>
      <c r="C7" s="14">
        <v>0.76757617099999997</v>
      </c>
      <c r="D7" s="14">
        <v>0.12616456700000001</v>
      </c>
    </row>
    <row r="8" spans="1:8" x14ac:dyDescent="0.2">
      <c r="A8" s="15" t="s">
        <v>69</v>
      </c>
      <c r="B8" t="s">
        <v>88</v>
      </c>
      <c r="C8" s="14">
        <v>0.88261198200000002</v>
      </c>
      <c r="D8" s="14">
        <v>0.11156149999999999</v>
      </c>
    </row>
    <row r="9" spans="1:8" x14ac:dyDescent="0.2">
      <c r="A9" s="15"/>
      <c r="C9" s="14"/>
      <c r="D9" s="14"/>
    </row>
    <row r="10" spans="1:8" x14ac:dyDescent="0.2">
      <c r="A10" s="15" t="s">
        <v>89</v>
      </c>
      <c r="B10" t="s">
        <v>70</v>
      </c>
      <c r="C10" s="14">
        <v>1.1130995159999999</v>
      </c>
      <c r="D10" s="14">
        <v>9.7253505000000004E-2</v>
      </c>
    </row>
    <row r="11" spans="1:8" x14ac:dyDescent="0.2">
      <c r="A11" s="15" t="s">
        <v>89</v>
      </c>
      <c r="B11" t="s">
        <v>87</v>
      </c>
      <c r="C11" s="14">
        <v>0.46349302599999997</v>
      </c>
      <c r="D11" s="14">
        <v>9.2322284000000004E-2</v>
      </c>
    </row>
    <row r="12" spans="1:8" x14ac:dyDescent="0.2">
      <c r="A12" s="15" t="s">
        <v>89</v>
      </c>
      <c r="B12" t="s">
        <v>86</v>
      </c>
      <c r="C12" s="14">
        <v>1.0346727659999999</v>
      </c>
      <c r="D12" s="14">
        <v>0.32148695900000002</v>
      </c>
    </row>
    <row r="13" spans="1:8" x14ac:dyDescent="0.2">
      <c r="A13" s="15" t="s">
        <v>89</v>
      </c>
      <c r="B13" t="s">
        <v>323</v>
      </c>
      <c r="C13" s="14">
        <v>0.93251032499999997</v>
      </c>
      <c r="D13" s="14">
        <v>0.262163533</v>
      </c>
    </row>
    <row r="14" spans="1:8" x14ac:dyDescent="0.2">
      <c r="A14" s="15"/>
      <c r="C14" s="14"/>
      <c r="D14" s="14"/>
    </row>
    <row r="15" spans="1:8" x14ac:dyDescent="0.2">
      <c r="A15" s="15" t="s">
        <v>79</v>
      </c>
      <c r="B15" t="s">
        <v>70</v>
      </c>
      <c r="C15" s="14">
        <v>1.0786863259999999</v>
      </c>
      <c r="D15" s="14">
        <v>0.104357323</v>
      </c>
    </row>
    <row r="16" spans="1:8" x14ac:dyDescent="0.2">
      <c r="A16" s="15" t="s">
        <v>79</v>
      </c>
      <c r="B16" t="s">
        <v>87</v>
      </c>
      <c r="C16" s="14">
        <v>0.57303011100000001</v>
      </c>
      <c r="D16" s="14">
        <v>0.13228079500000001</v>
      </c>
    </row>
    <row r="17" spans="1:10" x14ac:dyDescent="0.2">
      <c r="A17" s="15" t="s">
        <v>79</v>
      </c>
      <c r="B17" t="s">
        <v>86</v>
      </c>
      <c r="C17" s="14">
        <v>0.97767669800000001</v>
      </c>
      <c r="D17" s="14">
        <v>6.1876172E-2</v>
      </c>
    </row>
    <row r="18" spans="1:10" x14ac:dyDescent="0.2">
      <c r="A18" s="15"/>
      <c r="C18" s="14"/>
      <c r="D18" s="14"/>
    </row>
    <row r="19" spans="1:10" x14ac:dyDescent="0.2">
      <c r="A19" s="15" t="s">
        <v>77</v>
      </c>
      <c r="B19" t="s">
        <v>70</v>
      </c>
      <c r="C19" s="14">
        <v>1.023136273</v>
      </c>
      <c r="D19" s="14">
        <v>7.9764112999999998E-2</v>
      </c>
    </row>
    <row r="20" spans="1:10" x14ac:dyDescent="0.2">
      <c r="A20" s="15" t="s">
        <v>77</v>
      </c>
      <c r="B20" t="s">
        <v>87</v>
      </c>
      <c r="C20" s="14">
        <v>0.54591073400000001</v>
      </c>
      <c r="D20" s="14">
        <v>0.23735421800000001</v>
      </c>
    </row>
    <row r="21" spans="1:10" x14ac:dyDescent="0.2">
      <c r="A21" s="15" t="s">
        <v>77</v>
      </c>
      <c r="B21" t="s">
        <v>86</v>
      </c>
      <c r="C21" s="14">
        <v>1.3422006440000001</v>
      </c>
      <c r="D21" s="14">
        <v>0.47234364499999998</v>
      </c>
    </row>
    <row r="22" spans="1:10" x14ac:dyDescent="0.2">
      <c r="A22" s="15" t="s">
        <v>77</v>
      </c>
      <c r="B22" t="s">
        <v>323</v>
      </c>
      <c r="C22" s="14">
        <v>0.50402058199999999</v>
      </c>
      <c r="D22" s="14">
        <v>0.218054583</v>
      </c>
    </row>
    <row r="23" spans="1:10" x14ac:dyDescent="0.2">
      <c r="A23" s="15"/>
      <c r="C23" s="14"/>
      <c r="D23" s="14"/>
    </row>
    <row r="24" spans="1:10" x14ac:dyDescent="0.2">
      <c r="A24" s="15" t="s">
        <v>299</v>
      </c>
      <c r="B24" t="s">
        <v>70</v>
      </c>
      <c r="C24" s="14">
        <v>1.1088215029999999</v>
      </c>
      <c r="D24" s="14">
        <v>0.20588774000000001</v>
      </c>
    </row>
    <row r="25" spans="1:10" x14ac:dyDescent="0.2">
      <c r="A25" s="15" t="s">
        <v>299</v>
      </c>
      <c r="B25" t="s">
        <v>87</v>
      </c>
      <c r="C25" s="14">
        <v>0.83004670199999997</v>
      </c>
      <c r="D25" s="14">
        <v>0.238884081</v>
      </c>
    </row>
    <row r="26" spans="1:10" x14ac:dyDescent="0.2">
      <c r="A26" s="15" t="s">
        <v>299</v>
      </c>
      <c r="B26" t="s">
        <v>86</v>
      </c>
      <c r="C26" s="14">
        <v>1.2563090560000001</v>
      </c>
      <c r="D26" s="14">
        <v>0.23928850500000001</v>
      </c>
    </row>
    <row r="27" spans="1:10" x14ac:dyDescent="0.2">
      <c r="A27" s="15" t="s">
        <v>299</v>
      </c>
      <c r="B27" t="s">
        <v>323</v>
      </c>
      <c r="C27" s="14">
        <v>0.62195931199999999</v>
      </c>
      <c r="D27" s="14">
        <v>0.11275502900000001</v>
      </c>
    </row>
    <row r="28" spans="1:10" x14ac:dyDescent="0.2">
      <c r="A28" s="15" t="s">
        <v>299</v>
      </c>
      <c r="B28" t="s">
        <v>88</v>
      </c>
      <c r="C28" s="14">
        <v>1.0504906890000001</v>
      </c>
      <c r="D28" s="14">
        <v>0.126232761</v>
      </c>
    </row>
    <row r="29" spans="1:10" x14ac:dyDescent="0.2">
      <c r="A29" s="15"/>
      <c r="C29" s="14"/>
      <c r="D29" s="14"/>
    </row>
    <row r="30" spans="1:10" x14ac:dyDescent="0.2">
      <c r="A30" s="30" t="s">
        <v>417</v>
      </c>
      <c r="B30" s="31"/>
      <c r="C30" s="31"/>
      <c r="D30" s="31"/>
      <c r="E30" s="22"/>
      <c r="F30" s="22"/>
      <c r="G30" s="22"/>
      <c r="H30" s="22"/>
      <c r="I30" s="22"/>
      <c r="J30" s="22"/>
    </row>
    <row r="32" spans="1:10" x14ac:dyDescent="0.2">
      <c r="A32" t="s">
        <v>143</v>
      </c>
      <c r="B32" t="s">
        <v>70</v>
      </c>
      <c r="C32">
        <v>1.1553755475190199</v>
      </c>
      <c r="D32">
        <v>0.101301250683713</v>
      </c>
    </row>
    <row r="33" spans="1:4" x14ac:dyDescent="0.2">
      <c r="A33" t="s">
        <v>143</v>
      </c>
      <c r="B33" t="s">
        <v>87</v>
      </c>
      <c r="C33">
        <v>0.68752948651562595</v>
      </c>
      <c r="D33">
        <v>0.12438992021231</v>
      </c>
    </row>
    <row r="34" spans="1:4" x14ac:dyDescent="0.2">
      <c r="A34" t="s">
        <v>143</v>
      </c>
      <c r="B34" t="s">
        <v>86</v>
      </c>
      <c r="C34">
        <v>1.1802640250529699</v>
      </c>
      <c r="D34">
        <v>0.18323568472090099</v>
      </c>
    </row>
    <row r="35" spans="1:4" x14ac:dyDescent="0.2">
      <c r="A35" t="s">
        <v>143</v>
      </c>
      <c r="B35" t="s">
        <v>323</v>
      </c>
      <c r="C35">
        <v>0.65247450087386005</v>
      </c>
      <c r="D35">
        <v>0.17406395630131499</v>
      </c>
    </row>
    <row r="36" spans="1:4" x14ac:dyDescent="0.2">
      <c r="A36" t="s">
        <v>143</v>
      </c>
      <c r="B36" t="s">
        <v>88</v>
      </c>
      <c r="C36">
        <v>0.952744551188064</v>
      </c>
      <c r="D36">
        <v>0.178936231267493</v>
      </c>
    </row>
    <row r="38" spans="1:4" x14ac:dyDescent="0.2">
      <c r="A38" t="s">
        <v>126</v>
      </c>
      <c r="B38" t="s">
        <v>70</v>
      </c>
      <c r="C38">
        <v>1.3373442677843601</v>
      </c>
      <c r="D38">
        <v>0.17628173932695301</v>
      </c>
    </row>
    <row r="39" spans="1:4" x14ac:dyDescent="0.2">
      <c r="A39" t="s">
        <v>126</v>
      </c>
      <c r="B39" t="s">
        <v>87</v>
      </c>
      <c r="C39">
        <v>0.64859614354579498</v>
      </c>
      <c r="D39">
        <v>0.16763272023011599</v>
      </c>
    </row>
    <row r="40" spans="1:4" x14ac:dyDescent="0.2">
      <c r="A40" t="s">
        <v>126</v>
      </c>
      <c r="B40" t="s">
        <v>86</v>
      </c>
      <c r="C40">
        <v>0.86719751421074198</v>
      </c>
      <c r="D40">
        <v>0.26280094636759999</v>
      </c>
    </row>
    <row r="41" spans="1:4" x14ac:dyDescent="0.2">
      <c r="A41" t="s">
        <v>126</v>
      </c>
      <c r="B41" t="s">
        <v>323</v>
      </c>
      <c r="C41">
        <v>0.94526817444908495</v>
      </c>
      <c r="D41">
        <v>0.41947141635138602</v>
      </c>
    </row>
    <row r="42" spans="1:4" x14ac:dyDescent="0.2">
      <c r="A42" t="s">
        <v>126</v>
      </c>
      <c r="B42" t="s">
        <v>88</v>
      </c>
      <c r="C42">
        <v>0.87765331009853198</v>
      </c>
      <c r="D42">
        <v>0.192732163140376</v>
      </c>
    </row>
    <row r="44" spans="1:4" x14ac:dyDescent="0.2">
      <c r="A44" t="s">
        <v>157</v>
      </c>
      <c r="B44" t="s">
        <v>70</v>
      </c>
      <c r="C44">
        <v>1.25259928142189</v>
      </c>
      <c r="D44">
        <v>0.17984527967790401</v>
      </c>
    </row>
    <row r="45" spans="1:4" x14ac:dyDescent="0.2">
      <c r="A45" t="s">
        <v>157</v>
      </c>
      <c r="B45" t="s">
        <v>87</v>
      </c>
      <c r="C45">
        <v>0.55519128130843298</v>
      </c>
      <c r="D45">
        <v>0.272590450608442</v>
      </c>
    </row>
    <row r="46" spans="1:4" x14ac:dyDescent="0.2">
      <c r="A46" t="s">
        <v>157</v>
      </c>
      <c r="B46" t="s">
        <v>86</v>
      </c>
      <c r="C46">
        <v>1.27651725787632</v>
      </c>
      <c r="D46">
        <v>0.19485883525443001</v>
      </c>
    </row>
    <row r="47" spans="1:4" x14ac:dyDescent="0.2">
      <c r="A47" t="s">
        <v>157</v>
      </c>
      <c r="B47" t="s">
        <v>323</v>
      </c>
      <c r="C47">
        <v>0.41023516477194599</v>
      </c>
      <c r="D47">
        <v>0.16975579239511701</v>
      </c>
    </row>
    <row r="48" spans="1:4" x14ac:dyDescent="0.2">
      <c r="A48" t="s">
        <v>157</v>
      </c>
      <c r="B48" t="s">
        <v>88</v>
      </c>
      <c r="C48">
        <v>1.01395983712752</v>
      </c>
      <c r="D48">
        <v>0.22980723439208101</v>
      </c>
    </row>
    <row r="50" spans="1:4" x14ac:dyDescent="0.2">
      <c r="A50" t="s">
        <v>101</v>
      </c>
      <c r="B50" t="s">
        <v>70</v>
      </c>
      <c r="C50">
        <v>1.2720187772931899</v>
      </c>
      <c r="D50">
        <v>0.128334405613726</v>
      </c>
    </row>
    <row r="51" spans="1:4" x14ac:dyDescent="0.2">
      <c r="A51" t="s">
        <v>101</v>
      </c>
      <c r="B51" t="s">
        <v>87</v>
      </c>
      <c r="C51">
        <v>0.43378542679934601</v>
      </c>
      <c r="D51">
        <v>0.105016516090565</v>
      </c>
    </row>
    <row r="52" spans="1:4" x14ac:dyDescent="0.2">
      <c r="A52" t="s">
        <v>101</v>
      </c>
      <c r="B52" t="s">
        <v>86</v>
      </c>
      <c r="C52">
        <v>0.96722315331729802</v>
      </c>
      <c r="D52">
        <v>0.18808045940950099</v>
      </c>
    </row>
    <row r="53" spans="1:4" x14ac:dyDescent="0.2">
      <c r="A53" t="s">
        <v>101</v>
      </c>
      <c r="B53" t="s">
        <v>323</v>
      </c>
      <c r="C53">
        <v>0.88434818069307597</v>
      </c>
      <c r="D53">
        <v>0.28060271939346498</v>
      </c>
    </row>
    <row r="54" spans="1:4" x14ac:dyDescent="0.2">
      <c r="A54" t="s">
        <v>101</v>
      </c>
      <c r="B54" t="s">
        <v>88</v>
      </c>
      <c r="C54">
        <v>1.0087337621691199</v>
      </c>
      <c r="D54">
        <v>0.152368169901059</v>
      </c>
    </row>
    <row r="56" spans="1:4" x14ac:dyDescent="0.2">
      <c r="A56" t="s">
        <v>152</v>
      </c>
      <c r="B56" t="s">
        <v>70</v>
      </c>
      <c r="C56">
        <v>1.1085180833314401</v>
      </c>
      <c r="D56">
        <v>0.21867894158416501</v>
      </c>
    </row>
    <row r="57" spans="1:4" x14ac:dyDescent="0.2">
      <c r="A57" t="s">
        <v>152</v>
      </c>
      <c r="B57" t="s">
        <v>87</v>
      </c>
      <c r="C57">
        <v>0.57494026174852297</v>
      </c>
      <c r="D57">
        <v>0.25854337118643</v>
      </c>
    </row>
    <row r="58" spans="1:4" x14ac:dyDescent="0.2">
      <c r="A58" t="s">
        <v>152</v>
      </c>
      <c r="B58" t="s">
        <v>86</v>
      </c>
      <c r="C58">
        <v>1.2793611850034501</v>
      </c>
      <c r="D58">
        <v>0.43588554869409302</v>
      </c>
    </row>
    <row r="59" spans="1:4" x14ac:dyDescent="0.2">
      <c r="A59" t="s">
        <v>152</v>
      </c>
      <c r="B59" t="s">
        <v>323</v>
      </c>
      <c r="C59">
        <v>0.77018348663927605</v>
      </c>
      <c r="D59">
        <v>0.267458859515879</v>
      </c>
    </row>
    <row r="60" spans="1:4" x14ac:dyDescent="0.2">
      <c r="A60" t="s">
        <v>152</v>
      </c>
      <c r="B60" t="s">
        <v>88</v>
      </c>
      <c r="C60">
        <v>0.94855050931487495</v>
      </c>
      <c r="D60">
        <v>0.32852383041639699</v>
      </c>
    </row>
    <row r="62" spans="1:4" x14ac:dyDescent="0.2">
      <c r="A62" t="s">
        <v>104</v>
      </c>
      <c r="B62" t="s">
        <v>70</v>
      </c>
      <c r="C62">
        <v>1.19571796678441</v>
      </c>
      <c r="D62">
        <v>0.135350081409782</v>
      </c>
    </row>
    <row r="63" spans="1:4" x14ac:dyDescent="0.2">
      <c r="A63" t="s">
        <v>104</v>
      </c>
      <c r="B63" t="s">
        <v>87</v>
      </c>
      <c r="C63">
        <v>0.54184043869036402</v>
      </c>
      <c r="D63">
        <v>0.19333681234970401</v>
      </c>
    </row>
    <row r="64" spans="1:4" x14ac:dyDescent="0.2">
      <c r="A64" t="s">
        <v>104</v>
      </c>
      <c r="B64" t="s">
        <v>86</v>
      </c>
      <c r="C64">
        <v>2.2014870146754002</v>
      </c>
      <c r="D64">
        <v>0.52959120145553196</v>
      </c>
    </row>
    <row r="65" spans="1:4" x14ac:dyDescent="0.2">
      <c r="A65" t="s">
        <v>104</v>
      </c>
      <c r="B65" t="s">
        <v>323</v>
      </c>
      <c r="C65">
        <v>0.42916172687057402</v>
      </c>
      <c r="D65">
        <v>0.118664606885187</v>
      </c>
    </row>
    <row r="66" spans="1:4" x14ac:dyDescent="0.2">
      <c r="A66" t="s">
        <v>104</v>
      </c>
      <c r="B66" t="s">
        <v>88</v>
      </c>
      <c r="C66">
        <v>0.58880820249303101</v>
      </c>
      <c r="D66">
        <v>0.10958563462747301</v>
      </c>
    </row>
    <row r="68" spans="1:4" x14ac:dyDescent="0.2">
      <c r="A68" t="s">
        <v>413</v>
      </c>
      <c r="B68" t="s">
        <v>70</v>
      </c>
      <c r="C68">
        <v>0.97725527908077403</v>
      </c>
      <c r="D68">
        <v>8.6010386864026803E-2</v>
      </c>
    </row>
    <row r="69" spans="1:4" x14ac:dyDescent="0.2">
      <c r="A69" t="s">
        <v>413</v>
      </c>
      <c r="B69" t="s">
        <v>87</v>
      </c>
      <c r="C69">
        <v>0.51611511334962501</v>
      </c>
      <c r="D69">
        <v>0.24151958847112301</v>
      </c>
    </row>
    <row r="70" spans="1:4" x14ac:dyDescent="0.2">
      <c r="A70" t="s">
        <v>413</v>
      </c>
      <c r="B70" t="s">
        <v>86</v>
      </c>
      <c r="C70">
        <v>1.6213113247415001</v>
      </c>
      <c r="D70">
        <v>0.21790597978023701</v>
      </c>
    </row>
    <row r="71" spans="1:4" x14ac:dyDescent="0.2">
      <c r="A71" t="s">
        <v>413</v>
      </c>
      <c r="B71" t="s">
        <v>323</v>
      </c>
      <c r="C71">
        <v>1.00586705107624</v>
      </c>
      <c r="D71">
        <v>0.45343658691487398</v>
      </c>
    </row>
    <row r="72" spans="1:4" x14ac:dyDescent="0.2">
      <c r="A72" t="s">
        <v>413</v>
      </c>
      <c r="B72" t="s">
        <v>88</v>
      </c>
      <c r="C72">
        <v>0.51456834375390903</v>
      </c>
      <c r="D72">
        <v>0.14068781767048799</v>
      </c>
    </row>
    <row r="74" spans="1:4" x14ac:dyDescent="0.2">
      <c r="A74" t="s">
        <v>97</v>
      </c>
      <c r="B74" t="s">
        <v>70</v>
      </c>
      <c r="C74">
        <v>1.2593212529131399</v>
      </c>
      <c r="D74">
        <v>0.103691239129274</v>
      </c>
    </row>
    <row r="75" spans="1:4" x14ac:dyDescent="0.2">
      <c r="A75" t="s">
        <v>97</v>
      </c>
      <c r="B75" t="s">
        <v>87</v>
      </c>
      <c r="C75">
        <v>0.57344916705055005</v>
      </c>
      <c r="D75">
        <v>0.138024796107133</v>
      </c>
    </row>
    <row r="76" spans="1:4" x14ac:dyDescent="0.2">
      <c r="A76" t="s">
        <v>97</v>
      </c>
      <c r="B76" t="s">
        <v>86</v>
      </c>
      <c r="C76">
        <v>1.03606806042656</v>
      </c>
      <c r="D76">
        <v>0.18944788235263399</v>
      </c>
    </row>
    <row r="77" spans="1:4" x14ac:dyDescent="0.2">
      <c r="A77" t="s">
        <v>97</v>
      </c>
      <c r="B77" t="s">
        <v>323</v>
      </c>
      <c r="C77">
        <v>0.70816006348558003</v>
      </c>
      <c r="D77">
        <v>0.163333918196478</v>
      </c>
    </row>
    <row r="78" spans="1:4" x14ac:dyDescent="0.2">
      <c r="A78" t="s">
        <v>97</v>
      </c>
      <c r="B78" t="s">
        <v>88</v>
      </c>
      <c r="C78">
        <v>0.97128355057576499</v>
      </c>
      <c r="D78">
        <v>0.14401614062828699</v>
      </c>
    </row>
    <row r="80" spans="1:4" x14ac:dyDescent="0.2">
      <c r="A80" t="s">
        <v>301</v>
      </c>
      <c r="B80" t="s">
        <v>70</v>
      </c>
      <c r="C80">
        <v>1.17067910625243</v>
      </c>
      <c r="D80">
        <v>0.24134240277684399</v>
      </c>
    </row>
    <row r="81" spans="1:4" x14ac:dyDescent="0.2">
      <c r="A81" t="s">
        <v>301</v>
      </c>
      <c r="B81" t="s">
        <v>87</v>
      </c>
      <c r="C81">
        <v>1.01787866171104</v>
      </c>
      <c r="D81">
        <v>0.29600641429172297</v>
      </c>
    </row>
    <row r="82" spans="1:4" x14ac:dyDescent="0.2">
      <c r="A82" t="s">
        <v>301</v>
      </c>
      <c r="B82" t="s">
        <v>86</v>
      </c>
      <c r="C82">
        <v>1.24604136370981</v>
      </c>
      <c r="D82">
        <v>0.51247091377641296</v>
      </c>
    </row>
    <row r="83" spans="1:4" x14ac:dyDescent="0.2">
      <c r="A83" t="s">
        <v>301</v>
      </c>
      <c r="B83" t="s">
        <v>323</v>
      </c>
      <c r="C83">
        <v>0.87307029489037502</v>
      </c>
      <c r="D83">
        <v>0.35157307507666902</v>
      </c>
    </row>
    <row r="84" spans="1:4" x14ac:dyDescent="0.2">
      <c r="A84" t="s">
        <v>301</v>
      </c>
      <c r="B84" t="s">
        <v>88</v>
      </c>
      <c r="C84">
        <v>0.67096916599137402</v>
      </c>
      <c r="D84">
        <v>0.235564971533784</v>
      </c>
    </row>
  </sheetData>
  <autoFilter ref="A3:D3" xr:uid="{00000000-0009-0000-0000-000004000000}">
    <sortState xmlns:xlrd2="http://schemas.microsoft.com/office/spreadsheetml/2017/richdata2" ref="A4:D30">
      <sortCondition ref="A3:A30"/>
    </sortState>
  </autoFilter>
  <mergeCells count="1">
    <mergeCell ref="A30:D30"/>
  </mergeCells>
  <pageMargins left="0.7" right="0.7" top="0.75" bottom="0.75" header="0.51180555555555496" footer="0.51180555555555496"/>
  <pageSetup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99"/>
  <sheetViews>
    <sheetView topLeftCell="A81" zoomScaleNormal="100" workbookViewId="0">
      <selection activeCell="A94" sqref="A94"/>
    </sheetView>
  </sheetViews>
  <sheetFormatPr baseColWidth="10" defaultColWidth="8.83203125" defaultRowHeight="16" x14ac:dyDescent="0.2"/>
  <cols>
    <col min="1" max="1" width="13.5" customWidth="1"/>
    <col min="2" max="2" width="17.5" customWidth="1"/>
    <col min="3" max="3" width="15.5" customWidth="1"/>
    <col min="4" max="4" width="16.83203125" customWidth="1"/>
    <col min="5" max="5" width="19.5" customWidth="1"/>
    <col min="6" max="6" width="22" customWidth="1"/>
    <col min="7" max="7" width="23.83203125" customWidth="1"/>
    <col min="8" max="1025" width="10.5" customWidth="1"/>
  </cols>
  <sheetData>
    <row r="1" spans="1:7" x14ac:dyDescent="0.2">
      <c r="A1" t="s">
        <v>445</v>
      </c>
    </row>
    <row r="3" spans="1:7" x14ac:dyDescent="0.2">
      <c r="A3" s="2" t="s">
        <v>90</v>
      </c>
      <c r="B3" s="2" t="s">
        <v>91</v>
      </c>
      <c r="C3" s="2" t="s">
        <v>92</v>
      </c>
      <c r="D3" s="2" t="s">
        <v>93</v>
      </c>
      <c r="E3" s="2" t="s">
        <v>94</v>
      </c>
      <c r="F3" s="2" t="s">
        <v>455</v>
      </c>
      <c r="G3" s="2" t="s">
        <v>95</v>
      </c>
    </row>
    <row r="4" spans="1:7" x14ac:dyDescent="0.2">
      <c r="A4" s="6" t="s">
        <v>96</v>
      </c>
      <c r="B4" s="3" t="s">
        <v>97</v>
      </c>
      <c r="C4" s="3" t="str">
        <f t="shared" ref="C4:C35" si="0">LEFT(D4,3)</f>
        <v>B4b</v>
      </c>
      <c r="D4" s="7" t="s">
        <v>98</v>
      </c>
      <c r="E4" s="7">
        <v>0.86950000000000005</v>
      </c>
      <c r="F4" s="3" t="s">
        <v>99</v>
      </c>
      <c r="G4" s="8">
        <v>217.815</v>
      </c>
    </row>
    <row r="5" spans="1:7" x14ac:dyDescent="0.2">
      <c r="A5" s="6" t="s">
        <v>100</v>
      </c>
      <c r="B5" s="3" t="s">
        <v>101</v>
      </c>
      <c r="C5" s="3" t="str">
        <f t="shared" si="0"/>
        <v>B5b</v>
      </c>
      <c r="D5" s="7" t="s">
        <v>102</v>
      </c>
      <c r="E5" s="7">
        <v>0.92259999999999998</v>
      </c>
      <c r="F5" s="3" t="s">
        <v>99</v>
      </c>
      <c r="G5" s="8">
        <v>364.42099999999999</v>
      </c>
    </row>
    <row r="6" spans="1:7" x14ac:dyDescent="0.2">
      <c r="A6" s="6" t="s">
        <v>103</v>
      </c>
      <c r="B6" s="3" t="s">
        <v>104</v>
      </c>
      <c r="C6" s="3" t="str">
        <f t="shared" si="0"/>
        <v>E1a</v>
      </c>
      <c r="D6" s="7" t="s">
        <v>105</v>
      </c>
      <c r="E6" s="7">
        <v>1.0431999999999999</v>
      </c>
      <c r="F6" s="3" t="s">
        <v>99</v>
      </c>
      <c r="G6" s="8">
        <v>256.40600000000001</v>
      </c>
    </row>
    <row r="7" spans="1:7" x14ac:dyDescent="0.2">
      <c r="A7" s="6" t="s">
        <v>106</v>
      </c>
      <c r="B7" s="3" t="s">
        <v>107</v>
      </c>
      <c r="C7" s="3" t="str">
        <f t="shared" si="0"/>
        <v>H</v>
      </c>
      <c r="D7" s="7" t="s">
        <v>108</v>
      </c>
      <c r="E7" s="7">
        <v>0.98650000000000004</v>
      </c>
      <c r="F7" s="3" t="s">
        <v>73</v>
      </c>
      <c r="G7" s="8">
        <v>255.97</v>
      </c>
    </row>
    <row r="8" spans="1:7" x14ac:dyDescent="0.2">
      <c r="A8" s="6" t="s">
        <v>109</v>
      </c>
      <c r="B8" s="3" t="s">
        <v>107</v>
      </c>
      <c r="C8" s="3" t="str">
        <f t="shared" si="0"/>
        <v>J1c</v>
      </c>
      <c r="D8" s="7" t="s">
        <v>110</v>
      </c>
      <c r="E8" s="7">
        <v>0.99080000000000001</v>
      </c>
      <c r="F8" s="3" t="s">
        <v>73</v>
      </c>
      <c r="G8" s="8">
        <v>274.69400000000002</v>
      </c>
    </row>
    <row r="9" spans="1:7" x14ac:dyDescent="0.2">
      <c r="A9" s="6" t="s">
        <v>111</v>
      </c>
      <c r="B9" s="3" t="s">
        <v>101</v>
      </c>
      <c r="C9" s="3" t="str">
        <f t="shared" si="0"/>
        <v>L0a</v>
      </c>
      <c r="D9" s="7" t="s">
        <v>112</v>
      </c>
      <c r="E9" s="7">
        <v>0.90649999999999997</v>
      </c>
      <c r="F9" s="3" t="s">
        <v>113</v>
      </c>
      <c r="G9" s="8">
        <v>74.931899999999999</v>
      </c>
    </row>
    <row r="10" spans="1:7" x14ac:dyDescent="0.2">
      <c r="A10" s="6" t="s">
        <v>114</v>
      </c>
      <c r="B10" s="3" t="s">
        <v>97</v>
      </c>
      <c r="C10" s="3" t="str">
        <f t="shared" si="0"/>
        <v>L0a</v>
      </c>
      <c r="D10" s="7" t="s">
        <v>112</v>
      </c>
      <c r="E10" s="7">
        <v>0.81710000000000005</v>
      </c>
      <c r="F10" s="3" t="s">
        <v>113</v>
      </c>
      <c r="G10" s="8">
        <v>57.756399999999999</v>
      </c>
    </row>
    <row r="11" spans="1:7" x14ac:dyDescent="0.2">
      <c r="A11" s="6" t="s">
        <v>115</v>
      </c>
      <c r="B11" s="3" t="s">
        <v>116</v>
      </c>
      <c r="C11" s="3" t="str">
        <f t="shared" si="0"/>
        <v>L0a</v>
      </c>
      <c r="D11" s="7" t="s">
        <v>117</v>
      </c>
      <c r="E11" s="7">
        <v>0.88590000000000002</v>
      </c>
      <c r="F11" s="3" t="s">
        <v>113</v>
      </c>
      <c r="G11" s="8">
        <v>65.670299999999997</v>
      </c>
    </row>
    <row r="12" spans="1:7" x14ac:dyDescent="0.2">
      <c r="A12" s="6" t="s">
        <v>118</v>
      </c>
      <c r="B12" s="3" t="s">
        <v>116</v>
      </c>
      <c r="C12" s="3" t="str">
        <f t="shared" si="0"/>
        <v>L0a</v>
      </c>
      <c r="D12" s="7" t="s">
        <v>112</v>
      </c>
      <c r="E12" s="7">
        <v>0.96789999999999998</v>
      </c>
      <c r="F12" s="3" t="s">
        <v>113</v>
      </c>
      <c r="G12" s="8">
        <v>117.968</v>
      </c>
    </row>
    <row r="13" spans="1:7" x14ac:dyDescent="0.2">
      <c r="A13" s="6" t="s">
        <v>119</v>
      </c>
      <c r="B13" s="3" t="s">
        <v>107</v>
      </c>
      <c r="C13" s="3" t="str">
        <f t="shared" si="0"/>
        <v>L0a</v>
      </c>
      <c r="D13" s="7" t="s">
        <v>112</v>
      </c>
      <c r="E13" s="7">
        <v>0.86799999999999999</v>
      </c>
      <c r="F13" s="3" t="s">
        <v>113</v>
      </c>
      <c r="G13" s="8">
        <v>108.47199999999999</v>
      </c>
    </row>
    <row r="14" spans="1:7" x14ac:dyDescent="0.2">
      <c r="A14" s="6" t="s">
        <v>135</v>
      </c>
      <c r="B14" s="3" t="s">
        <v>126</v>
      </c>
      <c r="C14" s="3" t="str">
        <f t="shared" si="0"/>
        <v>L0d</v>
      </c>
      <c r="D14" s="7" t="s">
        <v>136</v>
      </c>
      <c r="E14" s="7">
        <v>0.9728</v>
      </c>
      <c r="F14" s="3" t="s">
        <v>122</v>
      </c>
      <c r="G14" s="8">
        <v>466.48599999999999</v>
      </c>
    </row>
    <row r="15" spans="1:7" x14ac:dyDescent="0.2">
      <c r="A15" s="6" t="s">
        <v>137</v>
      </c>
      <c r="B15" s="3" t="s">
        <v>126</v>
      </c>
      <c r="C15" s="3" t="str">
        <f t="shared" si="0"/>
        <v>L0d</v>
      </c>
      <c r="D15" s="7" t="s">
        <v>136</v>
      </c>
      <c r="E15" s="7">
        <v>0.98529999999999995</v>
      </c>
      <c r="F15" s="3" t="s">
        <v>122</v>
      </c>
      <c r="G15" s="8">
        <v>692.74</v>
      </c>
    </row>
    <row r="16" spans="1:7" x14ac:dyDescent="0.2">
      <c r="A16" s="6" t="s">
        <v>190</v>
      </c>
      <c r="B16" s="3" t="s">
        <v>126</v>
      </c>
      <c r="C16" s="3" t="str">
        <f t="shared" si="0"/>
        <v>L0d</v>
      </c>
      <c r="D16" s="7" t="s">
        <v>191</v>
      </c>
      <c r="E16" s="7">
        <v>1.0923</v>
      </c>
      <c r="F16" s="3" t="s">
        <v>122</v>
      </c>
      <c r="G16" s="8">
        <v>334.32100000000003</v>
      </c>
    </row>
    <row r="17" spans="1:7" x14ac:dyDescent="0.2">
      <c r="A17" s="6" t="s">
        <v>172</v>
      </c>
      <c r="B17" s="3" t="s">
        <v>126</v>
      </c>
      <c r="C17" s="3" t="str">
        <f t="shared" si="0"/>
        <v>L0d</v>
      </c>
      <c r="D17" s="7" t="s">
        <v>173</v>
      </c>
      <c r="E17" s="7">
        <v>0.98180000000000001</v>
      </c>
      <c r="F17" s="3" t="s">
        <v>122</v>
      </c>
      <c r="G17" s="8">
        <v>246.44</v>
      </c>
    </row>
    <row r="18" spans="1:7" x14ac:dyDescent="0.2">
      <c r="A18" s="6" t="s">
        <v>125</v>
      </c>
      <c r="B18" s="3" t="s">
        <v>126</v>
      </c>
      <c r="C18" s="3" t="str">
        <f t="shared" si="0"/>
        <v>L0d</v>
      </c>
      <c r="D18" s="7" t="s">
        <v>127</v>
      </c>
      <c r="E18" s="7">
        <v>0.92059999999999997</v>
      </c>
      <c r="F18" s="3" t="s">
        <v>122</v>
      </c>
      <c r="G18" s="8">
        <v>577.10299999999995</v>
      </c>
    </row>
    <row r="19" spans="1:7" x14ac:dyDescent="0.2">
      <c r="A19" s="6" t="s">
        <v>128</v>
      </c>
      <c r="B19" s="3" t="s">
        <v>126</v>
      </c>
      <c r="C19" s="3" t="str">
        <f t="shared" si="0"/>
        <v>L0d</v>
      </c>
      <c r="D19" s="7" t="s">
        <v>127</v>
      </c>
      <c r="E19" s="7">
        <v>0.89300000000000002</v>
      </c>
      <c r="F19" s="3" t="s">
        <v>122</v>
      </c>
      <c r="G19" s="8">
        <v>108.684</v>
      </c>
    </row>
    <row r="20" spans="1:7" x14ac:dyDescent="0.2">
      <c r="A20" s="6" t="s">
        <v>138</v>
      </c>
      <c r="B20" s="3" t="s">
        <v>126</v>
      </c>
      <c r="C20" s="3" t="str">
        <f t="shared" si="0"/>
        <v>L0d</v>
      </c>
      <c r="D20" s="7" t="s">
        <v>136</v>
      </c>
      <c r="E20" s="7">
        <v>0.9022</v>
      </c>
      <c r="F20" s="3" t="s">
        <v>122</v>
      </c>
      <c r="G20" s="8">
        <v>85.758899999999997</v>
      </c>
    </row>
    <row r="21" spans="1:7" x14ac:dyDescent="0.2">
      <c r="A21" s="6" t="s">
        <v>139</v>
      </c>
      <c r="B21" s="3" t="s">
        <v>126</v>
      </c>
      <c r="C21" s="3" t="str">
        <f t="shared" si="0"/>
        <v>L0d</v>
      </c>
      <c r="D21" s="7" t="s">
        <v>136</v>
      </c>
      <c r="E21" s="7">
        <v>0.91259999999999997</v>
      </c>
      <c r="F21" s="3" t="s">
        <v>122</v>
      </c>
      <c r="G21" s="8">
        <v>54.250300000000003</v>
      </c>
    </row>
    <row r="22" spans="1:7" x14ac:dyDescent="0.2">
      <c r="A22" s="6" t="s">
        <v>133</v>
      </c>
      <c r="B22" s="3" t="s">
        <v>101</v>
      </c>
      <c r="C22" s="3" t="str">
        <f t="shared" si="0"/>
        <v>L0d</v>
      </c>
      <c r="D22" s="7" t="s">
        <v>134</v>
      </c>
      <c r="E22" s="7">
        <v>0.746</v>
      </c>
      <c r="F22" s="3" t="s">
        <v>122</v>
      </c>
      <c r="G22" s="8">
        <v>35.568399999999997</v>
      </c>
    </row>
    <row r="23" spans="1:7" x14ac:dyDescent="0.2">
      <c r="A23" s="6" t="s">
        <v>177</v>
      </c>
      <c r="B23" s="3" t="s">
        <v>101</v>
      </c>
      <c r="C23" s="3" t="str">
        <f t="shared" si="0"/>
        <v>L0d</v>
      </c>
      <c r="D23" s="7" t="s">
        <v>178</v>
      </c>
      <c r="E23" s="7">
        <v>0.97460000000000002</v>
      </c>
      <c r="F23" s="3" t="s">
        <v>122</v>
      </c>
      <c r="G23" s="8">
        <v>190.37899999999999</v>
      </c>
    </row>
    <row r="24" spans="1:7" x14ac:dyDescent="0.2">
      <c r="A24" s="6" t="s">
        <v>179</v>
      </c>
      <c r="B24" s="3" t="s">
        <v>101</v>
      </c>
      <c r="C24" s="3" t="str">
        <f t="shared" si="0"/>
        <v>L0d</v>
      </c>
      <c r="D24" s="7" t="s">
        <v>178</v>
      </c>
      <c r="E24" s="7">
        <v>1.0108999999999999</v>
      </c>
      <c r="F24" s="3" t="s">
        <v>122</v>
      </c>
      <c r="G24" s="8">
        <v>516.822</v>
      </c>
    </row>
    <row r="25" spans="1:7" x14ac:dyDescent="0.2">
      <c r="A25" s="6" t="s">
        <v>140</v>
      </c>
      <c r="B25" s="3" t="s">
        <v>101</v>
      </c>
      <c r="C25" s="3" t="str">
        <f t="shared" si="0"/>
        <v>L0d</v>
      </c>
      <c r="D25" s="7" t="s">
        <v>136</v>
      </c>
      <c r="E25" s="7">
        <v>0.99070000000000003</v>
      </c>
      <c r="F25" s="3" t="s">
        <v>122</v>
      </c>
      <c r="G25" s="8">
        <v>225.245</v>
      </c>
    </row>
    <row r="26" spans="1:7" x14ac:dyDescent="0.2">
      <c r="A26" s="6" t="s">
        <v>162</v>
      </c>
      <c r="B26" s="3" t="s">
        <v>101</v>
      </c>
      <c r="C26" s="3" t="str">
        <f t="shared" si="0"/>
        <v>L0d</v>
      </c>
      <c r="D26" s="7" t="s">
        <v>163</v>
      </c>
      <c r="E26" s="7">
        <v>0.8992</v>
      </c>
      <c r="F26" s="3" t="s">
        <v>122</v>
      </c>
      <c r="G26" s="8">
        <v>126.867</v>
      </c>
    </row>
    <row r="27" spans="1:7" x14ac:dyDescent="0.2">
      <c r="A27" s="6" t="s">
        <v>120</v>
      </c>
      <c r="B27" s="3" t="s">
        <v>101</v>
      </c>
      <c r="C27" s="3" t="str">
        <f t="shared" si="0"/>
        <v>L0d</v>
      </c>
      <c r="D27" s="7" t="s">
        <v>121</v>
      </c>
      <c r="E27" s="7">
        <v>0.94779999999999998</v>
      </c>
      <c r="F27" s="3" t="s">
        <v>122</v>
      </c>
      <c r="G27" s="8">
        <v>275.18599999999998</v>
      </c>
    </row>
    <row r="28" spans="1:7" x14ac:dyDescent="0.2">
      <c r="A28" s="6" t="s">
        <v>164</v>
      </c>
      <c r="B28" s="3" t="s">
        <v>101</v>
      </c>
      <c r="C28" s="3" t="str">
        <f t="shared" si="0"/>
        <v>L0d</v>
      </c>
      <c r="D28" s="7" t="s">
        <v>163</v>
      </c>
      <c r="E28" s="7">
        <v>0.97750000000000004</v>
      </c>
      <c r="F28" s="3" t="s">
        <v>122</v>
      </c>
      <c r="G28" s="8">
        <v>308.47300000000001</v>
      </c>
    </row>
    <row r="29" spans="1:7" x14ac:dyDescent="0.2">
      <c r="A29" s="6" t="s">
        <v>141</v>
      </c>
      <c r="B29" s="3" t="s">
        <v>101</v>
      </c>
      <c r="C29" s="3" t="str">
        <f t="shared" si="0"/>
        <v>L0d</v>
      </c>
      <c r="D29" s="7" t="s">
        <v>136</v>
      </c>
      <c r="E29" s="7">
        <v>0.95789999999999997</v>
      </c>
      <c r="F29" s="3" t="s">
        <v>122</v>
      </c>
      <c r="G29" s="8">
        <v>300.64100000000002</v>
      </c>
    </row>
    <row r="30" spans="1:7" x14ac:dyDescent="0.2">
      <c r="A30" s="6" t="s">
        <v>180</v>
      </c>
      <c r="B30" s="3" t="s">
        <v>101</v>
      </c>
      <c r="C30" s="3" t="str">
        <f t="shared" si="0"/>
        <v>L0d</v>
      </c>
      <c r="D30" s="7" t="s">
        <v>178</v>
      </c>
      <c r="E30" s="7">
        <v>0.97519999999999996</v>
      </c>
      <c r="F30" s="3" t="s">
        <v>122</v>
      </c>
      <c r="G30" s="8">
        <v>520.85299999999995</v>
      </c>
    </row>
    <row r="31" spans="1:7" x14ac:dyDescent="0.2">
      <c r="A31" s="6" t="s">
        <v>142</v>
      </c>
      <c r="B31" s="3" t="s">
        <v>143</v>
      </c>
      <c r="C31" s="3" t="str">
        <f t="shared" si="0"/>
        <v>L0d</v>
      </c>
      <c r="D31" s="7" t="s">
        <v>136</v>
      </c>
      <c r="E31" s="7">
        <v>0.97099999999999997</v>
      </c>
      <c r="F31" s="3" t="s">
        <v>122</v>
      </c>
      <c r="G31" s="8">
        <v>284.35199999999998</v>
      </c>
    </row>
    <row r="32" spans="1:7" x14ac:dyDescent="0.2">
      <c r="A32" s="6" t="s">
        <v>144</v>
      </c>
      <c r="B32" s="3" t="s">
        <v>143</v>
      </c>
      <c r="C32" s="3" t="str">
        <f t="shared" si="0"/>
        <v>L0d</v>
      </c>
      <c r="D32" s="7" t="s">
        <v>136</v>
      </c>
      <c r="E32" s="7">
        <v>0.82950000000000002</v>
      </c>
      <c r="F32" s="3" t="s">
        <v>122</v>
      </c>
      <c r="G32" s="8">
        <v>91.444000000000003</v>
      </c>
    </row>
    <row r="33" spans="1:7" x14ac:dyDescent="0.2">
      <c r="A33" s="6" t="s">
        <v>165</v>
      </c>
      <c r="B33" s="3" t="s">
        <v>143</v>
      </c>
      <c r="C33" s="3" t="str">
        <f t="shared" si="0"/>
        <v>L0d</v>
      </c>
      <c r="D33" s="7" t="s">
        <v>163</v>
      </c>
      <c r="E33" s="7">
        <v>0.96870000000000001</v>
      </c>
      <c r="F33" s="3" t="s">
        <v>122</v>
      </c>
      <c r="G33" s="8">
        <v>416.49599999999998</v>
      </c>
    </row>
    <row r="34" spans="1:7" x14ac:dyDescent="0.2">
      <c r="A34" s="6" t="s">
        <v>188</v>
      </c>
      <c r="B34" s="3" t="s">
        <v>143</v>
      </c>
      <c r="C34" s="3" t="str">
        <f t="shared" si="0"/>
        <v>L0d</v>
      </c>
      <c r="D34" s="7" t="s">
        <v>189</v>
      </c>
      <c r="E34" s="7">
        <v>0.85219999999999996</v>
      </c>
      <c r="F34" s="3" t="s">
        <v>122</v>
      </c>
      <c r="G34" s="8">
        <v>200.935</v>
      </c>
    </row>
    <row r="35" spans="1:7" x14ac:dyDescent="0.2">
      <c r="A35" s="6" t="s">
        <v>181</v>
      </c>
      <c r="B35" s="3" t="s">
        <v>143</v>
      </c>
      <c r="C35" s="3" t="str">
        <f t="shared" si="0"/>
        <v>L0d</v>
      </c>
      <c r="D35" s="7" t="s">
        <v>178</v>
      </c>
      <c r="E35" s="7">
        <v>0.95779999999999998</v>
      </c>
      <c r="F35" s="3" t="s">
        <v>122</v>
      </c>
      <c r="G35" s="8">
        <v>339.30200000000002</v>
      </c>
    </row>
    <row r="36" spans="1:7" x14ac:dyDescent="0.2">
      <c r="A36" s="6" t="s">
        <v>145</v>
      </c>
      <c r="B36" s="3" t="s">
        <v>143</v>
      </c>
      <c r="C36" s="3" t="str">
        <f t="shared" ref="C36:C67" si="1">LEFT(D36,3)</f>
        <v>L0d</v>
      </c>
      <c r="D36" s="7" t="s">
        <v>136</v>
      </c>
      <c r="E36" s="7">
        <v>0.99329999999999996</v>
      </c>
      <c r="F36" s="3" t="s">
        <v>122</v>
      </c>
      <c r="G36" s="8">
        <v>606.41700000000003</v>
      </c>
    </row>
    <row r="37" spans="1:7" x14ac:dyDescent="0.2">
      <c r="A37" s="6" t="s">
        <v>182</v>
      </c>
      <c r="B37" s="3" t="s">
        <v>143</v>
      </c>
      <c r="C37" s="3" t="str">
        <f t="shared" si="1"/>
        <v>L0d</v>
      </c>
      <c r="D37" s="7" t="s">
        <v>178</v>
      </c>
      <c r="E37" s="7">
        <v>0.90869999999999995</v>
      </c>
      <c r="F37" s="3" t="s">
        <v>122</v>
      </c>
      <c r="G37" s="8">
        <v>120.877</v>
      </c>
    </row>
    <row r="38" spans="1:7" x14ac:dyDescent="0.2">
      <c r="A38" s="6" t="s">
        <v>183</v>
      </c>
      <c r="B38" s="3" t="s">
        <v>143</v>
      </c>
      <c r="C38" s="3" t="str">
        <f t="shared" si="1"/>
        <v>L0d</v>
      </c>
      <c r="D38" s="7" t="s">
        <v>178</v>
      </c>
      <c r="E38" s="7">
        <v>0.95120000000000005</v>
      </c>
      <c r="F38" s="3" t="s">
        <v>122</v>
      </c>
      <c r="G38" s="8">
        <v>156.65299999999999</v>
      </c>
    </row>
    <row r="39" spans="1:7" x14ac:dyDescent="0.2">
      <c r="A39" s="6" t="s">
        <v>184</v>
      </c>
      <c r="B39" s="3" t="s">
        <v>143</v>
      </c>
      <c r="C39" s="3" t="str">
        <f t="shared" si="1"/>
        <v>L0d</v>
      </c>
      <c r="D39" s="7" t="s">
        <v>178</v>
      </c>
      <c r="E39" s="7">
        <v>0.99470000000000003</v>
      </c>
      <c r="F39" s="3" t="s">
        <v>122</v>
      </c>
      <c r="G39" s="8">
        <v>607.98900000000003</v>
      </c>
    </row>
    <row r="40" spans="1:7" x14ac:dyDescent="0.2">
      <c r="A40" s="6" t="s">
        <v>195</v>
      </c>
      <c r="B40" s="3" t="s">
        <v>104</v>
      </c>
      <c r="C40" s="3" t="str">
        <f t="shared" si="1"/>
        <v>L0d</v>
      </c>
      <c r="D40" s="7" t="s">
        <v>196</v>
      </c>
      <c r="E40" s="7">
        <v>0.92549999999999999</v>
      </c>
      <c r="F40" s="3" t="s">
        <v>122</v>
      </c>
      <c r="G40" s="8">
        <v>142.72999999999999</v>
      </c>
    </row>
    <row r="41" spans="1:7" x14ac:dyDescent="0.2">
      <c r="A41" s="6" t="s">
        <v>192</v>
      </c>
      <c r="B41" s="3" t="s">
        <v>104</v>
      </c>
      <c r="C41" s="3" t="str">
        <f t="shared" si="1"/>
        <v>L0d</v>
      </c>
      <c r="D41" s="7" t="s">
        <v>191</v>
      </c>
      <c r="E41" s="7">
        <v>0.94169999999999998</v>
      </c>
      <c r="F41" s="3" t="s">
        <v>122</v>
      </c>
      <c r="G41" s="8">
        <v>518.5</v>
      </c>
    </row>
    <row r="42" spans="1:7" x14ac:dyDescent="0.2">
      <c r="A42" s="6" t="s">
        <v>193</v>
      </c>
      <c r="B42" s="3" t="s">
        <v>104</v>
      </c>
      <c r="C42" s="3" t="str">
        <f t="shared" si="1"/>
        <v>L0d</v>
      </c>
      <c r="D42" s="7" t="s">
        <v>194</v>
      </c>
      <c r="E42" s="7">
        <v>0.97940000000000005</v>
      </c>
      <c r="F42" s="3" t="s">
        <v>122</v>
      </c>
      <c r="G42" s="8">
        <v>796.98599999999999</v>
      </c>
    </row>
    <row r="43" spans="1:7" x14ac:dyDescent="0.2">
      <c r="A43" s="6" t="s">
        <v>185</v>
      </c>
      <c r="B43" s="3" t="s">
        <v>104</v>
      </c>
      <c r="C43" s="3" t="str">
        <f t="shared" si="1"/>
        <v>L0d</v>
      </c>
      <c r="D43" s="7" t="s">
        <v>178</v>
      </c>
      <c r="E43" s="7">
        <v>0.94520000000000004</v>
      </c>
      <c r="F43" s="3" t="s">
        <v>122</v>
      </c>
      <c r="G43" s="8">
        <v>152.02500000000001</v>
      </c>
    </row>
    <row r="44" spans="1:7" x14ac:dyDescent="0.2">
      <c r="A44" s="6" t="s">
        <v>166</v>
      </c>
      <c r="B44" s="3" t="s">
        <v>104</v>
      </c>
      <c r="C44" s="3" t="str">
        <f t="shared" si="1"/>
        <v>L0d</v>
      </c>
      <c r="D44" s="7" t="s">
        <v>163</v>
      </c>
      <c r="E44" s="7">
        <v>0.96870000000000001</v>
      </c>
      <c r="F44" s="3" t="s">
        <v>122</v>
      </c>
      <c r="G44" s="8">
        <v>489.10599999999999</v>
      </c>
    </row>
    <row r="45" spans="1:7" x14ac:dyDescent="0.2">
      <c r="A45" s="6" t="s">
        <v>146</v>
      </c>
      <c r="B45" s="3" t="s">
        <v>97</v>
      </c>
      <c r="C45" s="3" t="str">
        <f t="shared" si="1"/>
        <v>L0d</v>
      </c>
      <c r="D45" s="7" t="s">
        <v>136</v>
      </c>
      <c r="E45" s="7">
        <v>0.98180000000000001</v>
      </c>
      <c r="F45" s="3" t="s">
        <v>122</v>
      </c>
      <c r="G45" s="8">
        <v>279.82400000000001</v>
      </c>
    </row>
    <row r="46" spans="1:7" x14ac:dyDescent="0.2">
      <c r="A46" s="6" t="s">
        <v>123</v>
      </c>
      <c r="B46" s="3" t="s">
        <v>97</v>
      </c>
      <c r="C46" s="3" t="str">
        <f t="shared" si="1"/>
        <v>L0d</v>
      </c>
      <c r="D46" s="7" t="s">
        <v>121</v>
      </c>
      <c r="E46" s="7">
        <v>0.95320000000000005</v>
      </c>
      <c r="F46" s="3" t="s">
        <v>122</v>
      </c>
      <c r="G46" s="8">
        <v>267.17099999999999</v>
      </c>
    </row>
    <row r="47" spans="1:7" x14ac:dyDescent="0.2">
      <c r="A47" s="6" t="s">
        <v>197</v>
      </c>
      <c r="B47" s="3" t="s">
        <v>97</v>
      </c>
      <c r="C47" s="3" t="str">
        <f t="shared" si="1"/>
        <v>L0d</v>
      </c>
      <c r="D47" s="7" t="s">
        <v>196</v>
      </c>
      <c r="E47" s="7">
        <v>0.96289999999999998</v>
      </c>
      <c r="F47" s="3" t="s">
        <v>122</v>
      </c>
      <c r="G47" s="8">
        <v>609.58500000000004</v>
      </c>
    </row>
    <row r="48" spans="1:7" x14ac:dyDescent="0.2">
      <c r="A48" s="6" t="s">
        <v>147</v>
      </c>
      <c r="B48" s="3" t="s">
        <v>97</v>
      </c>
      <c r="C48" s="3" t="str">
        <f t="shared" si="1"/>
        <v>L0d</v>
      </c>
      <c r="D48" s="7" t="s">
        <v>136</v>
      </c>
      <c r="E48" s="7">
        <v>1.0467</v>
      </c>
      <c r="F48" s="3" t="s">
        <v>122</v>
      </c>
      <c r="G48" s="8">
        <v>533.46500000000003</v>
      </c>
    </row>
    <row r="49" spans="1:7" x14ac:dyDescent="0.2">
      <c r="A49" s="6" t="s">
        <v>124</v>
      </c>
      <c r="B49" s="3" t="s">
        <v>97</v>
      </c>
      <c r="C49" s="3" t="str">
        <f t="shared" si="1"/>
        <v>L0d</v>
      </c>
      <c r="D49" s="7" t="s">
        <v>121</v>
      </c>
      <c r="E49" s="7">
        <v>0.98719999999999997</v>
      </c>
      <c r="F49" s="3" t="s">
        <v>122</v>
      </c>
      <c r="G49" s="8">
        <v>755.63099999999997</v>
      </c>
    </row>
    <row r="50" spans="1:7" x14ac:dyDescent="0.2">
      <c r="A50" s="6" t="s">
        <v>174</v>
      </c>
      <c r="B50" s="3" t="s">
        <v>97</v>
      </c>
      <c r="C50" s="3" t="str">
        <f t="shared" si="1"/>
        <v>L0d</v>
      </c>
      <c r="D50" s="7" t="s">
        <v>173</v>
      </c>
      <c r="E50" s="7">
        <v>0.92459999999999998</v>
      </c>
      <c r="F50" s="3" t="s">
        <v>122</v>
      </c>
      <c r="G50" s="8">
        <v>145.74299999999999</v>
      </c>
    </row>
    <row r="51" spans="1:7" x14ac:dyDescent="0.2">
      <c r="A51" s="6" t="s">
        <v>167</v>
      </c>
      <c r="B51" s="3" t="s">
        <v>116</v>
      </c>
      <c r="C51" s="3" t="str">
        <f t="shared" si="1"/>
        <v>L0d</v>
      </c>
      <c r="D51" s="7" t="s">
        <v>163</v>
      </c>
      <c r="E51" s="7">
        <v>0.96499999999999997</v>
      </c>
      <c r="F51" s="3" t="s">
        <v>122</v>
      </c>
      <c r="G51" s="8">
        <v>579.71400000000006</v>
      </c>
    </row>
    <row r="52" spans="1:7" x14ac:dyDescent="0.2">
      <c r="A52" s="6" t="s">
        <v>168</v>
      </c>
      <c r="B52" s="3" t="s">
        <v>116</v>
      </c>
      <c r="C52" s="3" t="str">
        <f t="shared" si="1"/>
        <v>L0d</v>
      </c>
      <c r="D52" s="7" t="s">
        <v>163</v>
      </c>
      <c r="E52" s="7">
        <v>0.98929999999999996</v>
      </c>
      <c r="F52" s="3" t="s">
        <v>122</v>
      </c>
      <c r="G52" s="8">
        <v>910.54600000000005</v>
      </c>
    </row>
    <row r="53" spans="1:7" x14ac:dyDescent="0.2">
      <c r="A53" s="6" t="s">
        <v>148</v>
      </c>
      <c r="B53" s="3" t="s">
        <v>116</v>
      </c>
      <c r="C53" s="3" t="str">
        <f t="shared" si="1"/>
        <v>L0d</v>
      </c>
      <c r="D53" s="7" t="s">
        <v>136</v>
      </c>
      <c r="E53" s="7">
        <v>0.87460000000000004</v>
      </c>
      <c r="F53" s="3" t="s">
        <v>122</v>
      </c>
      <c r="G53" s="8">
        <v>77.185400000000001</v>
      </c>
    </row>
    <row r="54" spans="1:7" x14ac:dyDescent="0.2">
      <c r="A54" s="6" t="s">
        <v>160</v>
      </c>
      <c r="B54" s="3" t="s">
        <v>116</v>
      </c>
      <c r="C54" s="3" t="str">
        <f t="shared" si="1"/>
        <v>L0d</v>
      </c>
      <c r="D54" s="7" t="s">
        <v>161</v>
      </c>
      <c r="E54" s="7">
        <v>1.2806</v>
      </c>
      <c r="F54" s="3" t="s">
        <v>122</v>
      </c>
      <c r="G54" s="8">
        <v>146.94399999999999</v>
      </c>
    </row>
    <row r="55" spans="1:7" x14ac:dyDescent="0.2">
      <c r="A55" s="6" t="s">
        <v>149</v>
      </c>
      <c r="B55" s="3" t="s">
        <v>116</v>
      </c>
      <c r="C55" s="3" t="str">
        <f t="shared" si="1"/>
        <v>L0d</v>
      </c>
      <c r="D55" s="7" t="s">
        <v>136</v>
      </c>
      <c r="E55" s="7">
        <v>0.93910000000000005</v>
      </c>
      <c r="F55" s="3" t="s">
        <v>122</v>
      </c>
      <c r="G55" s="8">
        <v>117.801</v>
      </c>
    </row>
    <row r="56" spans="1:7" x14ac:dyDescent="0.2">
      <c r="A56" s="6" t="s">
        <v>150</v>
      </c>
      <c r="B56" s="3" t="s">
        <v>116</v>
      </c>
      <c r="C56" s="3" t="str">
        <f t="shared" si="1"/>
        <v>L0d</v>
      </c>
      <c r="D56" s="7" t="s">
        <v>136</v>
      </c>
      <c r="E56" s="7">
        <v>1.0313000000000001</v>
      </c>
      <c r="F56" s="3" t="s">
        <v>122</v>
      </c>
      <c r="G56" s="8">
        <v>575.178</v>
      </c>
    </row>
    <row r="57" spans="1:7" x14ac:dyDescent="0.2">
      <c r="A57" s="6" t="s">
        <v>175</v>
      </c>
      <c r="B57" s="3" t="s">
        <v>152</v>
      </c>
      <c r="C57" s="3" t="str">
        <f t="shared" si="1"/>
        <v>L0d</v>
      </c>
      <c r="D57" s="7" t="s">
        <v>173</v>
      </c>
      <c r="E57" s="7">
        <v>0.84099999999999997</v>
      </c>
      <c r="F57" s="3" t="s">
        <v>122</v>
      </c>
      <c r="G57" s="8">
        <v>44.5242</v>
      </c>
    </row>
    <row r="58" spans="1:7" x14ac:dyDescent="0.2">
      <c r="A58" s="6" t="s">
        <v>151</v>
      </c>
      <c r="B58" s="3" t="s">
        <v>152</v>
      </c>
      <c r="C58" s="3" t="str">
        <f t="shared" si="1"/>
        <v>L0d</v>
      </c>
      <c r="D58" s="7" t="s">
        <v>136</v>
      </c>
      <c r="E58" s="7">
        <v>1.0019</v>
      </c>
      <c r="F58" s="3" t="s">
        <v>122</v>
      </c>
      <c r="G58" s="8">
        <v>567.34299999999996</v>
      </c>
    </row>
    <row r="59" spans="1:7" x14ac:dyDescent="0.2">
      <c r="A59" s="6" t="s">
        <v>186</v>
      </c>
      <c r="B59" s="3" t="s">
        <v>152</v>
      </c>
      <c r="C59" s="3" t="str">
        <f t="shared" si="1"/>
        <v>L0d</v>
      </c>
      <c r="D59" s="7" t="s">
        <v>178</v>
      </c>
      <c r="E59" s="7">
        <v>0.90359999999999996</v>
      </c>
      <c r="F59" s="3" t="s">
        <v>122</v>
      </c>
      <c r="G59" s="8">
        <v>119.23</v>
      </c>
    </row>
    <row r="60" spans="1:7" x14ac:dyDescent="0.2">
      <c r="A60" s="6" t="s">
        <v>153</v>
      </c>
      <c r="B60" s="3" t="s">
        <v>152</v>
      </c>
      <c r="C60" s="3" t="str">
        <f t="shared" si="1"/>
        <v>L0d</v>
      </c>
      <c r="D60" s="7" t="s">
        <v>136</v>
      </c>
      <c r="E60" s="7">
        <v>0.97419999999999995</v>
      </c>
      <c r="F60" s="3" t="s">
        <v>122</v>
      </c>
      <c r="G60" s="8">
        <v>359.56099999999998</v>
      </c>
    </row>
    <row r="61" spans="1:7" x14ac:dyDescent="0.2">
      <c r="A61" s="6" t="s">
        <v>154</v>
      </c>
      <c r="B61" s="3" t="s">
        <v>107</v>
      </c>
      <c r="C61" s="3" t="str">
        <f t="shared" si="1"/>
        <v>L0d</v>
      </c>
      <c r="D61" s="7" t="s">
        <v>136</v>
      </c>
      <c r="E61" s="7">
        <v>0.97219999999999995</v>
      </c>
      <c r="F61" s="3" t="s">
        <v>122</v>
      </c>
      <c r="G61" s="8">
        <v>134.94800000000001</v>
      </c>
    </row>
    <row r="62" spans="1:7" x14ac:dyDescent="0.2">
      <c r="A62" s="6" t="s">
        <v>170</v>
      </c>
      <c r="B62" s="3" t="s">
        <v>107</v>
      </c>
      <c r="C62" s="3" t="str">
        <f t="shared" si="1"/>
        <v>L0d</v>
      </c>
      <c r="D62" s="7" t="s">
        <v>171</v>
      </c>
      <c r="E62" s="7">
        <v>0.96460000000000001</v>
      </c>
      <c r="F62" s="3" t="s">
        <v>122</v>
      </c>
      <c r="G62" s="8">
        <v>602.18299999999999</v>
      </c>
    </row>
    <row r="63" spans="1:7" x14ac:dyDescent="0.2">
      <c r="A63" s="6" t="s">
        <v>155</v>
      </c>
      <c r="B63" s="3" t="s">
        <v>107</v>
      </c>
      <c r="C63" s="3" t="str">
        <f t="shared" si="1"/>
        <v>L0d</v>
      </c>
      <c r="D63" s="7" t="s">
        <v>136</v>
      </c>
      <c r="E63" s="7">
        <v>0.95779999999999998</v>
      </c>
      <c r="F63" s="3" t="s">
        <v>122</v>
      </c>
      <c r="G63" s="8">
        <v>451.51499999999999</v>
      </c>
    </row>
    <row r="64" spans="1:7" x14ac:dyDescent="0.2">
      <c r="A64" s="6" t="s">
        <v>131</v>
      </c>
      <c r="B64" s="3" t="s">
        <v>107</v>
      </c>
      <c r="C64" s="3" t="str">
        <f t="shared" si="1"/>
        <v>L0d</v>
      </c>
      <c r="D64" s="7" t="s">
        <v>132</v>
      </c>
      <c r="E64" s="7">
        <v>0.64710000000000001</v>
      </c>
      <c r="F64" s="3" t="s">
        <v>122</v>
      </c>
      <c r="G64" s="8">
        <v>339.11200000000002</v>
      </c>
    </row>
    <row r="65" spans="1:7" x14ac:dyDescent="0.2">
      <c r="A65" s="6" t="s">
        <v>129</v>
      </c>
      <c r="B65" s="3" t="s">
        <v>107</v>
      </c>
      <c r="C65" s="3" t="str">
        <f t="shared" si="1"/>
        <v>L0d</v>
      </c>
      <c r="D65" s="7" t="s">
        <v>130</v>
      </c>
      <c r="E65" s="7">
        <v>0.90110000000000001</v>
      </c>
      <c r="F65" s="3" t="s">
        <v>122</v>
      </c>
      <c r="G65" s="8">
        <v>271.834</v>
      </c>
    </row>
    <row r="66" spans="1:7" x14ac:dyDescent="0.2">
      <c r="A66" s="6" t="s">
        <v>176</v>
      </c>
      <c r="B66" s="3" t="s">
        <v>107</v>
      </c>
      <c r="C66" s="3" t="str">
        <f t="shared" si="1"/>
        <v>L0d</v>
      </c>
      <c r="D66" s="7" t="s">
        <v>173</v>
      </c>
      <c r="E66" s="7">
        <v>0.9627</v>
      </c>
      <c r="F66" s="3" t="s">
        <v>122</v>
      </c>
      <c r="G66" s="8">
        <v>256.97199999999998</v>
      </c>
    </row>
    <row r="67" spans="1:7" x14ac:dyDescent="0.2">
      <c r="A67" s="6" t="s">
        <v>169</v>
      </c>
      <c r="B67" s="3" t="s">
        <v>107</v>
      </c>
      <c r="C67" s="3" t="str">
        <f t="shared" si="1"/>
        <v>L0d</v>
      </c>
      <c r="D67" s="7" t="s">
        <v>163</v>
      </c>
      <c r="E67" s="7">
        <v>0.9365</v>
      </c>
      <c r="F67" s="3" t="s">
        <v>122</v>
      </c>
      <c r="G67" s="8">
        <v>300.84100000000001</v>
      </c>
    </row>
    <row r="68" spans="1:7" x14ac:dyDescent="0.2">
      <c r="A68" s="6" t="s">
        <v>156</v>
      </c>
      <c r="B68" s="3" t="s">
        <v>157</v>
      </c>
      <c r="C68" s="3" t="str">
        <f t="shared" ref="C68:C90" si="2">LEFT(D68,3)</f>
        <v>L0d</v>
      </c>
      <c r="D68" s="7" t="s">
        <v>136</v>
      </c>
      <c r="E68" s="7">
        <v>0.85270000000000001</v>
      </c>
      <c r="F68" s="3" t="s">
        <v>122</v>
      </c>
      <c r="G68" s="8">
        <v>94.676299999999998</v>
      </c>
    </row>
    <row r="69" spans="1:7" x14ac:dyDescent="0.2">
      <c r="A69" s="6" t="s">
        <v>158</v>
      </c>
      <c r="B69" s="3" t="s">
        <v>157</v>
      </c>
      <c r="C69" s="3" t="str">
        <f t="shared" si="2"/>
        <v>L0d</v>
      </c>
      <c r="D69" s="7" t="s">
        <v>136</v>
      </c>
      <c r="E69" s="7">
        <v>0.98699999999999999</v>
      </c>
      <c r="F69" s="3" t="s">
        <v>122</v>
      </c>
      <c r="G69" s="8">
        <v>329.34699999999998</v>
      </c>
    </row>
    <row r="70" spans="1:7" x14ac:dyDescent="0.2">
      <c r="A70" s="6" t="s">
        <v>187</v>
      </c>
      <c r="B70" s="3" t="s">
        <v>157</v>
      </c>
      <c r="C70" s="3" t="str">
        <f t="shared" si="2"/>
        <v>L0d</v>
      </c>
      <c r="D70" s="7" t="s">
        <v>178</v>
      </c>
      <c r="E70" s="7">
        <v>0.89349999999999996</v>
      </c>
      <c r="F70" s="3" t="s">
        <v>122</v>
      </c>
      <c r="G70" s="8">
        <v>61.162799999999997</v>
      </c>
    </row>
    <row r="71" spans="1:7" x14ac:dyDescent="0.2">
      <c r="A71" s="6" t="s">
        <v>159</v>
      </c>
      <c r="B71" s="3" t="s">
        <v>157</v>
      </c>
      <c r="C71" s="3" t="str">
        <f t="shared" si="2"/>
        <v>L0d</v>
      </c>
      <c r="D71" s="7" t="s">
        <v>136</v>
      </c>
      <c r="E71" s="7">
        <v>0.90800000000000003</v>
      </c>
      <c r="F71" s="3" t="s">
        <v>122</v>
      </c>
      <c r="G71" s="8">
        <v>122.688</v>
      </c>
    </row>
    <row r="72" spans="1:7" x14ac:dyDescent="0.2">
      <c r="A72" s="6" t="s">
        <v>198</v>
      </c>
      <c r="B72" s="3" t="s">
        <v>157</v>
      </c>
      <c r="C72" s="3" t="str">
        <f t="shared" si="2"/>
        <v>L1b</v>
      </c>
      <c r="D72" s="7" t="s">
        <v>199</v>
      </c>
      <c r="E72" s="7">
        <v>0.96760000000000002</v>
      </c>
      <c r="F72" s="3" t="s">
        <v>113</v>
      </c>
      <c r="G72" s="8">
        <v>133.518</v>
      </c>
    </row>
    <row r="73" spans="1:7" x14ac:dyDescent="0.2">
      <c r="A73" s="6" t="s">
        <v>200</v>
      </c>
      <c r="B73" s="3" t="s">
        <v>104</v>
      </c>
      <c r="C73" s="3" t="str">
        <f t="shared" si="2"/>
        <v>L2a</v>
      </c>
      <c r="D73" s="7" t="s">
        <v>201</v>
      </c>
      <c r="E73" s="7">
        <v>1.0072000000000001</v>
      </c>
      <c r="F73" s="3" t="s">
        <v>113</v>
      </c>
      <c r="G73" s="8">
        <v>591.00099999999998</v>
      </c>
    </row>
    <row r="74" spans="1:7" x14ac:dyDescent="0.2">
      <c r="A74" s="6" t="s">
        <v>202</v>
      </c>
      <c r="B74" s="3" t="s">
        <v>116</v>
      </c>
      <c r="C74" s="3" t="str">
        <f t="shared" si="2"/>
        <v>L2a</v>
      </c>
      <c r="D74" s="7" t="s">
        <v>201</v>
      </c>
      <c r="E74" s="7">
        <v>0.9083</v>
      </c>
      <c r="F74" s="3" t="s">
        <v>113</v>
      </c>
      <c r="G74" s="8">
        <v>93.249399999999994</v>
      </c>
    </row>
    <row r="75" spans="1:7" x14ac:dyDescent="0.2">
      <c r="A75" s="6" t="s">
        <v>203</v>
      </c>
      <c r="B75" s="3" t="s">
        <v>116</v>
      </c>
      <c r="C75" s="3" t="str">
        <f t="shared" si="2"/>
        <v>L2a</v>
      </c>
      <c r="D75" s="7" t="s">
        <v>201</v>
      </c>
      <c r="E75" s="7">
        <v>1.0119</v>
      </c>
      <c r="F75" s="3" t="s">
        <v>113</v>
      </c>
      <c r="G75" s="8">
        <v>132.589</v>
      </c>
    </row>
    <row r="76" spans="1:7" x14ac:dyDescent="0.2">
      <c r="A76" s="6" t="s">
        <v>204</v>
      </c>
      <c r="B76" s="3" t="s">
        <v>157</v>
      </c>
      <c r="C76" s="3" t="str">
        <f t="shared" si="2"/>
        <v>L2a</v>
      </c>
      <c r="D76" s="7" t="s">
        <v>205</v>
      </c>
      <c r="E76" s="7">
        <v>0.98780000000000001</v>
      </c>
      <c r="F76" s="3" t="s">
        <v>113</v>
      </c>
      <c r="G76" s="8">
        <v>569.73400000000004</v>
      </c>
    </row>
    <row r="77" spans="1:7" x14ac:dyDescent="0.2">
      <c r="A77" s="6" t="s">
        <v>206</v>
      </c>
      <c r="B77" s="3" t="s">
        <v>126</v>
      </c>
      <c r="C77" s="3" t="str">
        <f t="shared" si="2"/>
        <v>L3d</v>
      </c>
      <c r="D77" s="7" t="s">
        <v>207</v>
      </c>
      <c r="E77" s="7">
        <v>0.92420000000000002</v>
      </c>
      <c r="F77" s="3" t="s">
        <v>113</v>
      </c>
      <c r="G77" s="8">
        <v>158.46100000000001</v>
      </c>
    </row>
    <row r="78" spans="1:7" x14ac:dyDescent="0.2">
      <c r="A78" s="6" t="s">
        <v>208</v>
      </c>
      <c r="B78" s="3" t="s">
        <v>97</v>
      </c>
      <c r="C78" s="3" t="str">
        <f t="shared" si="2"/>
        <v>L3e</v>
      </c>
      <c r="D78" s="7" t="s">
        <v>209</v>
      </c>
      <c r="E78" s="7">
        <v>1.0158</v>
      </c>
      <c r="F78" s="3" t="s">
        <v>113</v>
      </c>
      <c r="G78" s="8">
        <v>83.907899999999998</v>
      </c>
    </row>
    <row r="79" spans="1:7" x14ac:dyDescent="0.2">
      <c r="A79" s="6" t="s">
        <v>210</v>
      </c>
      <c r="B79" s="3" t="s">
        <v>152</v>
      </c>
      <c r="C79" s="3" t="str">
        <f t="shared" si="2"/>
        <v>L3e</v>
      </c>
      <c r="D79" s="7" t="s">
        <v>211</v>
      </c>
      <c r="E79" s="7">
        <v>0.84970000000000001</v>
      </c>
      <c r="F79" s="3" t="s">
        <v>113</v>
      </c>
      <c r="G79" s="8">
        <v>64.989699999999999</v>
      </c>
    </row>
    <row r="80" spans="1:7" x14ac:dyDescent="0.2">
      <c r="A80" s="6" t="s">
        <v>212</v>
      </c>
      <c r="B80" s="3" t="s">
        <v>157</v>
      </c>
      <c r="C80" s="3" t="str">
        <f t="shared" si="2"/>
        <v>L3e</v>
      </c>
      <c r="D80" s="7" t="s">
        <v>213</v>
      </c>
      <c r="E80" s="7">
        <v>0.95379999999999998</v>
      </c>
      <c r="F80" s="3" t="s">
        <v>113</v>
      </c>
      <c r="G80" s="8">
        <v>259.94499999999999</v>
      </c>
    </row>
    <row r="81" spans="1:7" x14ac:dyDescent="0.2">
      <c r="A81" s="6" t="s">
        <v>214</v>
      </c>
      <c r="B81" s="3" t="s">
        <v>97</v>
      </c>
      <c r="C81" s="3" t="str">
        <f t="shared" si="2"/>
        <v>L4b</v>
      </c>
      <c r="D81" s="7" t="s">
        <v>215</v>
      </c>
      <c r="E81" s="7">
        <v>0.96130000000000004</v>
      </c>
      <c r="F81" s="3" t="s">
        <v>216</v>
      </c>
      <c r="G81" s="8">
        <v>247.56399999999999</v>
      </c>
    </row>
    <row r="82" spans="1:7" x14ac:dyDescent="0.2">
      <c r="A82" s="6" t="s">
        <v>217</v>
      </c>
      <c r="B82" s="3" t="s">
        <v>152</v>
      </c>
      <c r="C82" s="3" t="str">
        <f t="shared" si="2"/>
        <v>L5a</v>
      </c>
      <c r="D82" s="7" t="s">
        <v>218</v>
      </c>
      <c r="E82" s="7">
        <v>0.98319999999999996</v>
      </c>
      <c r="F82" s="3" t="s">
        <v>216</v>
      </c>
      <c r="G82" s="8">
        <v>825.40099999999995</v>
      </c>
    </row>
    <row r="83" spans="1:7" x14ac:dyDescent="0.2">
      <c r="A83" s="6" t="s">
        <v>219</v>
      </c>
      <c r="B83" s="3" t="s">
        <v>126</v>
      </c>
      <c r="C83" s="3" t="str">
        <f t="shared" si="2"/>
        <v>M2a</v>
      </c>
      <c r="D83" s="7" t="s">
        <v>220</v>
      </c>
      <c r="E83" s="7">
        <v>1.3413999999999999</v>
      </c>
      <c r="F83" s="3" t="s">
        <v>99</v>
      </c>
      <c r="G83" s="8">
        <v>45.3431</v>
      </c>
    </row>
    <row r="84" spans="1:7" x14ac:dyDescent="0.2">
      <c r="A84" s="6" t="s">
        <v>221</v>
      </c>
      <c r="B84" s="3" t="s">
        <v>101</v>
      </c>
      <c r="C84" s="3" t="str">
        <f t="shared" si="2"/>
        <v>M2a</v>
      </c>
      <c r="D84" s="7" t="s">
        <v>220</v>
      </c>
      <c r="E84" s="7">
        <v>1.0244</v>
      </c>
      <c r="F84" s="3" t="s">
        <v>99</v>
      </c>
      <c r="G84" s="8">
        <v>529.77800000000002</v>
      </c>
    </row>
    <row r="85" spans="1:7" x14ac:dyDescent="0.2">
      <c r="A85" s="6" t="s">
        <v>222</v>
      </c>
      <c r="B85" s="3" t="s">
        <v>107</v>
      </c>
      <c r="C85" s="3" t="str">
        <f t="shared" si="2"/>
        <v>M2a</v>
      </c>
      <c r="D85" s="7" t="s">
        <v>220</v>
      </c>
      <c r="E85" s="7">
        <v>0.99539999999999995</v>
      </c>
      <c r="F85" s="3" t="s">
        <v>99</v>
      </c>
      <c r="G85" s="8">
        <v>113.184</v>
      </c>
    </row>
    <row r="86" spans="1:7" x14ac:dyDescent="0.2">
      <c r="A86" s="6" t="s">
        <v>223</v>
      </c>
      <c r="B86" s="3" t="s">
        <v>104</v>
      </c>
      <c r="C86" s="3" t="str">
        <f t="shared" si="2"/>
        <v>M2b</v>
      </c>
      <c r="D86" s="7" t="s">
        <v>224</v>
      </c>
      <c r="E86" s="7">
        <v>0.96779999999999999</v>
      </c>
      <c r="F86" s="3" t="s">
        <v>99</v>
      </c>
      <c r="G86" s="8">
        <v>249.37200000000001</v>
      </c>
    </row>
    <row r="87" spans="1:7" x14ac:dyDescent="0.2">
      <c r="A87" s="6" t="s">
        <v>225</v>
      </c>
      <c r="B87" s="3" t="s">
        <v>157</v>
      </c>
      <c r="C87" s="3" t="str">
        <f t="shared" si="2"/>
        <v>M33</v>
      </c>
      <c r="D87" s="7" t="s">
        <v>226</v>
      </c>
      <c r="E87" s="7">
        <v>0.90949999999999998</v>
      </c>
      <c r="F87" s="3" t="s">
        <v>99</v>
      </c>
      <c r="G87" s="8">
        <v>61.5426</v>
      </c>
    </row>
    <row r="88" spans="1:7" x14ac:dyDescent="0.2">
      <c r="A88" s="6" t="s">
        <v>227</v>
      </c>
      <c r="B88" s="3" t="s">
        <v>152</v>
      </c>
      <c r="C88" s="3" t="str">
        <f t="shared" si="2"/>
        <v>M5a</v>
      </c>
      <c r="D88" s="7" t="s">
        <v>228</v>
      </c>
      <c r="E88" s="7">
        <v>0.93200000000000005</v>
      </c>
      <c r="F88" s="3" t="s">
        <v>99</v>
      </c>
      <c r="G88" s="8">
        <v>119.604</v>
      </c>
    </row>
    <row r="89" spans="1:7" x14ac:dyDescent="0.2">
      <c r="A89" s="6" t="s">
        <v>229</v>
      </c>
      <c r="B89" s="3" t="s">
        <v>97</v>
      </c>
      <c r="C89" s="3" t="str">
        <f t="shared" si="2"/>
        <v>U2a</v>
      </c>
      <c r="D89" s="7" t="s">
        <v>230</v>
      </c>
      <c r="E89" s="7">
        <v>0.93340000000000001</v>
      </c>
      <c r="F89" s="3" t="s">
        <v>99</v>
      </c>
      <c r="G89" s="8">
        <v>56.009599999999999</v>
      </c>
    </row>
    <row r="90" spans="1:7" x14ac:dyDescent="0.2">
      <c r="A90" s="6" t="s">
        <v>231</v>
      </c>
      <c r="B90" s="3" t="s">
        <v>143</v>
      </c>
      <c r="C90" s="3" t="str">
        <f t="shared" si="2"/>
        <v>U7a</v>
      </c>
      <c r="D90" s="7" t="s">
        <v>232</v>
      </c>
      <c r="E90" s="7">
        <v>1.1032</v>
      </c>
      <c r="F90" s="3" t="s">
        <v>99</v>
      </c>
      <c r="G90" s="8">
        <v>229.07599999999999</v>
      </c>
    </row>
    <row r="91" spans="1:7" x14ac:dyDescent="0.2">
      <c r="A91" s="25"/>
      <c r="B91" s="25"/>
      <c r="C91" s="25"/>
      <c r="D91" s="25"/>
      <c r="E91" s="25"/>
      <c r="F91" s="25"/>
      <c r="G91" s="25"/>
    </row>
    <row r="94" spans="1:7" x14ac:dyDescent="0.2">
      <c r="A94" s="27" t="s">
        <v>456</v>
      </c>
    </row>
    <row r="95" spans="1:7" x14ac:dyDescent="0.2">
      <c r="A95" s="26" t="s">
        <v>457</v>
      </c>
    </row>
    <row r="96" spans="1:7" x14ac:dyDescent="0.2">
      <c r="A96" s="26" t="s">
        <v>458</v>
      </c>
    </row>
    <row r="97" spans="1:1" x14ac:dyDescent="0.2">
      <c r="A97" s="26" t="s">
        <v>459</v>
      </c>
    </row>
    <row r="98" spans="1:1" x14ac:dyDescent="0.2">
      <c r="A98" s="26" t="s">
        <v>460</v>
      </c>
    </row>
    <row r="99" spans="1:1" x14ac:dyDescent="0.2">
      <c r="A99" t="s">
        <v>461</v>
      </c>
    </row>
  </sheetData>
  <autoFilter ref="A3:G90" xr:uid="{00000000-0009-0000-0000-000005000000}">
    <sortState xmlns:xlrd2="http://schemas.microsoft.com/office/spreadsheetml/2017/richdata2" ref="A4:G90">
      <sortCondition ref="C3:C90"/>
    </sortState>
  </autoFilter>
  <pageMargins left="0.7" right="0.7" top="0.75" bottom="0.75" header="0.51180555555555496" footer="0.51180555555555496"/>
  <pageSetup firstPageNumber="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80"/>
  <sheetViews>
    <sheetView workbookViewId="0">
      <selection activeCell="E80" sqref="E80"/>
    </sheetView>
  </sheetViews>
  <sheetFormatPr baseColWidth="10" defaultColWidth="10.6640625" defaultRowHeight="16" x14ac:dyDescent="0.2"/>
  <cols>
    <col min="1" max="1" width="13.33203125" customWidth="1"/>
    <col min="2" max="2" width="23.1640625" style="15" customWidth="1"/>
    <col min="3" max="3" width="24" style="15" customWidth="1"/>
    <col min="4" max="4" width="23.5" style="15" customWidth="1"/>
    <col min="5" max="5" width="19.5" style="15" customWidth="1"/>
    <col min="6" max="6" width="20.1640625" customWidth="1"/>
  </cols>
  <sheetData>
    <row r="1" spans="1:6" x14ac:dyDescent="0.2">
      <c r="A1" s="19" t="s">
        <v>443</v>
      </c>
    </row>
    <row r="3" spans="1:6" x14ac:dyDescent="0.2">
      <c r="A3" s="18" t="s">
        <v>90</v>
      </c>
      <c r="B3" s="18" t="s">
        <v>329</v>
      </c>
      <c r="C3" s="18" t="s">
        <v>330</v>
      </c>
      <c r="D3" s="18" t="s">
        <v>331</v>
      </c>
      <c r="E3" s="18" t="s">
        <v>332</v>
      </c>
      <c r="F3" s="18" t="s">
        <v>462</v>
      </c>
    </row>
    <row r="4" spans="1:6" x14ac:dyDescent="0.2">
      <c r="A4" t="s">
        <v>359</v>
      </c>
      <c r="B4" s="15" t="s">
        <v>101</v>
      </c>
      <c r="C4" s="15" t="s">
        <v>360</v>
      </c>
      <c r="D4" s="15" t="s">
        <v>361</v>
      </c>
      <c r="E4" s="15">
        <v>1</v>
      </c>
      <c r="F4" t="s">
        <v>122</v>
      </c>
    </row>
    <row r="5" spans="1:6" x14ac:dyDescent="0.2">
      <c r="A5" t="s">
        <v>144</v>
      </c>
      <c r="B5" s="15" t="s">
        <v>143</v>
      </c>
      <c r="C5" s="15" t="s">
        <v>360</v>
      </c>
      <c r="D5" s="15" t="s">
        <v>366</v>
      </c>
      <c r="E5" s="15">
        <v>0.8</v>
      </c>
      <c r="F5" t="s">
        <v>122</v>
      </c>
    </row>
    <row r="6" spans="1:6" x14ac:dyDescent="0.2">
      <c r="A6" t="s">
        <v>380</v>
      </c>
      <c r="B6" s="15" t="s">
        <v>97</v>
      </c>
      <c r="C6" s="15" t="s">
        <v>360</v>
      </c>
      <c r="D6" s="15" t="s">
        <v>381</v>
      </c>
      <c r="E6" s="15">
        <v>1</v>
      </c>
      <c r="F6" t="s">
        <v>122</v>
      </c>
    </row>
    <row r="7" spans="1:6" x14ac:dyDescent="0.2">
      <c r="A7" t="s">
        <v>187</v>
      </c>
      <c r="B7" s="15" t="s">
        <v>157</v>
      </c>
      <c r="C7" s="15" t="s">
        <v>360</v>
      </c>
      <c r="D7" s="15" t="s">
        <v>366</v>
      </c>
      <c r="E7" s="15">
        <v>0.8</v>
      </c>
      <c r="F7" t="s">
        <v>122</v>
      </c>
    </row>
    <row r="8" spans="1:6" x14ac:dyDescent="0.2">
      <c r="A8" t="s">
        <v>387</v>
      </c>
      <c r="B8" s="15" t="s">
        <v>97</v>
      </c>
      <c r="C8" s="15" t="s">
        <v>388</v>
      </c>
      <c r="D8" s="15" t="s">
        <v>388</v>
      </c>
      <c r="E8" s="15">
        <v>1</v>
      </c>
      <c r="F8" t="s">
        <v>113</v>
      </c>
    </row>
    <row r="9" spans="1:6" x14ac:dyDescent="0.2">
      <c r="A9" t="s">
        <v>378</v>
      </c>
      <c r="B9" s="15" t="s">
        <v>104</v>
      </c>
      <c r="C9" s="15" t="s">
        <v>379</v>
      </c>
      <c r="D9" s="15" t="s">
        <v>379</v>
      </c>
      <c r="E9" s="15">
        <v>1</v>
      </c>
      <c r="F9" t="s">
        <v>99</v>
      </c>
    </row>
    <row r="10" spans="1:6" x14ac:dyDescent="0.2">
      <c r="A10" t="s">
        <v>123</v>
      </c>
      <c r="B10" s="15" t="s">
        <v>97</v>
      </c>
      <c r="C10" s="15" t="s">
        <v>379</v>
      </c>
      <c r="D10" s="15" t="s">
        <v>379</v>
      </c>
      <c r="E10" s="15">
        <v>1</v>
      </c>
      <c r="F10" t="s">
        <v>99</v>
      </c>
    </row>
    <row r="11" spans="1:6" x14ac:dyDescent="0.2">
      <c r="A11" t="s">
        <v>137</v>
      </c>
      <c r="B11" s="15" t="s">
        <v>126</v>
      </c>
      <c r="C11" s="15" t="s">
        <v>396</v>
      </c>
      <c r="D11" s="15" t="s">
        <v>333</v>
      </c>
      <c r="E11" s="15">
        <v>0.875</v>
      </c>
      <c r="F11" t="s">
        <v>113</v>
      </c>
    </row>
    <row r="12" spans="1:6" x14ac:dyDescent="0.2">
      <c r="A12" t="s">
        <v>365</v>
      </c>
      <c r="B12" s="15" t="s">
        <v>143</v>
      </c>
      <c r="C12" s="15" t="s">
        <v>396</v>
      </c>
      <c r="D12" s="15" t="s">
        <v>333</v>
      </c>
      <c r="E12" s="15">
        <v>0.88200000000000001</v>
      </c>
      <c r="F12" t="s">
        <v>113</v>
      </c>
    </row>
    <row r="13" spans="1:6" x14ac:dyDescent="0.2">
      <c r="A13" t="s">
        <v>231</v>
      </c>
      <c r="B13" s="15" t="s">
        <v>143</v>
      </c>
      <c r="C13" s="15" t="s">
        <v>396</v>
      </c>
      <c r="D13" s="15" t="s">
        <v>333</v>
      </c>
      <c r="E13" s="15">
        <v>0.88200000000000001</v>
      </c>
      <c r="F13" t="s">
        <v>113</v>
      </c>
    </row>
    <row r="14" spans="1:6" x14ac:dyDescent="0.2">
      <c r="A14" t="s">
        <v>182</v>
      </c>
      <c r="B14" s="15" t="s">
        <v>143</v>
      </c>
      <c r="C14" s="15" t="s">
        <v>396</v>
      </c>
      <c r="D14" s="15" t="s">
        <v>367</v>
      </c>
      <c r="E14" s="15">
        <v>0.86699999999999999</v>
      </c>
      <c r="F14" t="s">
        <v>113</v>
      </c>
    </row>
    <row r="15" spans="1:6" x14ac:dyDescent="0.2">
      <c r="A15" t="s">
        <v>383</v>
      </c>
      <c r="B15" s="15" t="s">
        <v>97</v>
      </c>
      <c r="C15" s="15" t="s">
        <v>396</v>
      </c>
      <c r="D15" s="15" t="s">
        <v>333</v>
      </c>
      <c r="E15" s="15">
        <v>0.88200000000000001</v>
      </c>
      <c r="F15" t="s">
        <v>113</v>
      </c>
    </row>
    <row r="16" spans="1:6" x14ac:dyDescent="0.2">
      <c r="A16" t="s">
        <v>202</v>
      </c>
      <c r="B16" s="15" t="s">
        <v>116</v>
      </c>
      <c r="C16" s="15" t="s">
        <v>396</v>
      </c>
      <c r="D16" s="15" t="s">
        <v>333</v>
      </c>
      <c r="E16" s="15">
        <v>0.88200000000000001</v>
      </c>
      <c r="F16" t="s">
        <v>113</v>
      </c>
    </row>
    <row r="17" spans="1:6" x14ac:dyDescent="0.2">
      <c r="A17" t="s">
        <v>170</v>
      </c>
      <c r="B17" s="15" t="s">
        <v>390</v>
      </c>
      <c r="C17" s="15" t="s">
        <v>396</v>
      </c>
      <c r="D17" s="15" t="s">
        <v>391</v>
      </c>
      <c r="E17" s="15">
        <v>0.875</v>
      </c>
      <c r="F17" t="s">
        <v>113</v>
      </c>
    </row>
    <row r="18" spans="1:6" x14ac:dyDescent="0.2">
      <c r="A18" t="s">
        <v>109</v>
      </c>
      <c r="B18" s="15" t="s">
        <v>390</v>
      </c>
      <c r="C18" s="15" t="s">
        <v>396</v>
      </c>
      <c r="D18" s="15" t="s">
        <v>333</v>
      </c>
      <c r="E18" s="15">
        <v>0.88200000000000001</v>
      </c>
      <c r="F18" t="s">
        <v>113</v>
      </c>
    </row>
    <row r="19" spans="1:6" x14ac:dyDescent="0.2">
      <c r="A19" t="s">
        <v>395</v>
      </c>
      <c r="B19" s="15" t="s">
        <v>157</v>
      </c>
      <c r="C19" s="15" t="s">
        <v>396</v>
      </c>
      <c r="D19" s="15" t="s">
        <v>396</v>
      </c>
      <c r="E19" s="15">
        <v>0.83299999999999996</v>
      </c>
      <c r="F19" t="s">
        <v>113</v>
      </c>
    </row>
    <row r="20" spans="1:6" x14ac:dyDescent="0.2">
      <c r="A20" t="s">
        <v>133</v>
      </c>
      <c r="B20" s="15" t="s">
        <v>101</v>
      </c>
      <c r="C20" s="15" t="s">
        <v>451</v>
      </c>
      <c r="D20" s="15" t="s">
        <v>342</v>
      </c>
      <c r="E20" s="15">
        <v>0.9</v>
      </c>
      <c r="F20" t="s">
        <v>450</v>
      </c>
    </row>
    <row r="21" spans="1:6" x14ac:dyDescent="0.2">
      <c r="A21" t="s">
        <v>371</v>
      </c>
      <c r="B21" s="15" t="s">
        <v>143</v>
      </c>
      <c r="C21" s="15" t="s">
        <v>451</v>
      </c>
      <c r="D21" s="15" t="s">
        <v>342</v>
      </c>
      <c r="E21" s="15">
        <v>0.88900000000000001</v>
      </c>
      <c r="F21" t="s">
        <v>450</v>
      </c>
    </row>
    <row r="22" spans="1:6" x14ac:dyDescent="0.2">
      <c r="A22" t="s">
        <v>200</v>
      </c>
      <c r="B22" s="15" t="s">
        <v>104</v>
      </c>
      <c r="C22" s="15" t="s">
        <v>451</v>
      </c>
      <c r="D22" s="15" t="s">
        <v>342</v>
      </c>
      <c r="E22" s="15">
        <v>0.88900000000000001</v>
      </c>
      <c r="F22" t="s">
        <v>450</v>
      </c>
    </row>
    <row r="23" spans="1:6" x14ac:dyDescent="0.2">
      <c r="A23" t="s">
        <v>153</v>
      </c>
      <c r="B23" s="15" t="s">
        <v>152</v>
      </c>
      <c r="C23" s="15" t="s">
        <v>451</v>
      </c>
      <c r="D23" s="15" t="s">
        <v>342</v>
      </c>
      <c r="E23" s="15">
        <v>0.9</v>
      </c>
      <c r="F23" t="s">
        <v>450</v>
      </c>
    </row>
    <row r="24" spans="1:6" x14ac:dyDescent="0.2">
      <c r="A24" t="s">
        <v>154</v>
      </c>
      <c r="B24" s="15" t="s">
        <v>390</v>
      </c>
      <c r="C24" s="15" t="s">
        <v>451</v>
      </c>
      <c r="D24" s="15" t="s">
        <v>342</v>
      </c>
      <c r="E24" s="15">
        <v>0.9</v>
      </c>
      <c r="F24" t="s">
        <v>450</v>
      </c>
    </row>
    <row r="25" spans="1:6" x14ac:dyDescent="0.2">
      <c r="A25" t="s">
        <v>172</v>
      </c>
      <c r="B25" s="15" t="s">
        <v>126</v>
      </c>
      <c r="C25" s="15" t="s">
        <v>340</v>
      </c>
      <c r="D25" s="15" t="s">
        <v>341</v>
      </c>
      <c r="E25" s="15">
        <v>0.88900000000000001</v>
      </c>
      <c r="F25" t="s">
        <v>113</v>
      </c>
    </row>
    <row r="26" spans="1:6" x14ac:dyDescent="0.2">
      <c r="A26" t="s">
        <v>139</v>
      </c>
      <c r="B26" s="15" t="s">
        <v>126</v>
      </c>
      <c r="C26" s="15" t="s">
        <v>340</v>
      </c>
      <c r="D26" s="15" t="s">
        <v>341</v>
      </c>
      <c r="E26" s="15">
        <v>0.88900000000000001</v>
      </c>
      <c r="F26" t="s">
        <v>113</v>
      </c>
    </row>
    <row r="27" spans="1:6" x14ac:dyDescent="0.2">
      <c r="A27" t="s">
        <v>384</v>
      </c>
      <c r="B27" s="15" t="s">
        <v>97</v>
      </c>
      <c r="C27" s="15" t="s">
        <v>385</v>
      </c>
      <c r="D27" s="15" t="s">
        <v>386</v>
      </c>
      <c r="E27" s="15">
        <v>1</v>
      </c>
      <c r="F27" t="s">
        <v>73</v>
      </c>
    </row>
    <row r="28" spans="1:6" x14ac:dyDescent="0.2">
      <c r="A28" t="s">
        <v>222</v>
      </c>
      <c r="B28" s="15" t="s">
        <v>390</v>
      </c>
      <c r="C28" s="15" t="s">
        <v>385</v>
      </c>
      <c r="D28" s="15" t="s">
        <v>392</v>
      </c>
      <c r="E28" s="15">
        <v>1</v>
      </c>
      <c r="F28" t="s">
        <v>73</v>
      </c>
    </row>
    <row r="29" spans="1:6" x14ac:dyDescent="0.2">
      <c r="A29" t="s">
        <v>374</v>
      </c>
      <c r="B29" s="15" t="s">
        <v>143</v>
      </c>
      <c r="C29" s="15" t="s">
        <v>108</v>
      </c>
      <c r="D29" s="15" t="s">
        <v>108</v>
      </c>
      <c r="E29" s="15">
        <v>1</v>
      </c>
      <c r="F29" t="s">
        <v>99</v>
      </c>
    </row>
    <row r="30" spans="1:6" x14ac:dyDescent="0.2">
      <c r="A30" t="s">
        <v>389</v>
      </c>
      <c r="B30" s="15" t="s">
        <v>97</v>
      </c>
      <c r="C30" s="15" t="s">
        <v>108</v>
      </c>
      <c r="D30" s="15" t="s">
        <v>108</v>
      </c>
      <c r="E30" s="15">
        <v>1</v>
      </c>
      <c r="F30" t="s">
        <v>99</v>
      </c>
    </row>
    <row r="31" spans="1:6" x14ac:dyDescent="0.2">
      <c r="A31" t="s">
        <v>217</v>
      </c>
      <c r="B31" s="15" t="s">
        <v>152</v>
      </c>
      <c r="C31" s="15" t="s">
        <v>108</v>
      </c>
      <c r="D31" s="15" t="s">
        <v>108</v>
      </c>
      <c r="E31" s="15">
        <v>1</v>
      </c>
      <c r="F31" t="s">
        <v>99</v>
      </c>
    </row>
    <row r="32" spans="1:6" x14ac:dyDescent="0.2">
      <c r="A32" t="s">
        <v>177</v>
      </c>
      <c r="B32" s="15" t="s">
        <v>101</v>
      </c>
      <c r="C32" s="15" t="s">
        <v>343</v>
      </c>
      <c r="D32" s="15" t="s">
        <v>344</v>
      </c>
      <c r="E32" s="15">
        <v>0.94699999999999995</v>
      </c>
      <c r="F32" t="s">
        <v>73</v>
      </c>
    </row>
    <row r="33" spans="1:6" x14ac:dyDescent="0.2">
      <c r="A33" t="s">
        <v>372</v>
      </c>
      <c r="B33" s="15" t="s">
        <v>143</v>
      </c>
      <c r="C33" s="15" t="s">
        <v>343</v>
      </c>
      <c r="D33" s="15" t="s">
        <v>373</v>
      </c>
      <c r="E33" s="15">
        <v>0.94699999999999995</v>
      </c>
      <c r="F33" t="s">
        <v>73</v>
      </c>
    </row>
    <row r="34" spans="1:6" x14ac:dyDescent="0.2">
      <c r="A34" t="s">
        <v>179</v>
      </c>
      <c r="B34" s="15" t="s">
        <v>101</v>
      </c>
      <c r="C34" s="15" t="s">
        <v>349</v>
      </c>
      <c r="D34" s="15" t="s">
        <v>350</v>
      </c>
      <c r="E34" s="15">
        <v>0.96299999999999997</v>
      </c>
      <c r="F34" t="s">
        <v>73</v>
      </c>
    </row>
    <row r="35" spans="1:6" x14ac:dyDescent="0.2">
      <c r="A35" t="s">
        <v>185</v>
      </c>
      <c r="B35" s="15" t="s">
        <v>104</v>
      </c>
      <c r="C35" s="15" t="s">
        <v>349</v>
      </c>
      <c r="D35" s="15" t="s">
        <v>377</v>
      </c>
      <c r="E35" s="15">
        <v>0.96199999999999997</v>
      </c>
      <c r="F35" t="s">
        <v>73</v>
      </c>
    </row>
    <row r="36" spans="1:6" x14ac:dyDescent="0.2">
      <c r="A36" t="s">
        <v>131</v>
      </c>
      <c r="B36" s="15" t="s">
        <v>390</v>
      </c>
      <c r="C36" s="15" t="s">
        <v>349</v>
      </c>
      <c r="D36" s="15" t="s">
        <v>350</v>
      </c>
      <c r="E36" s="15">
        <v>0.96299999999999997</v>
      </c>
      <c r="F36" t="s">
        <v>73</v>
      </c>
    </row>
    <row r="37" spans="1:6" x14ac:dyDescent="0.2">
      <c r="A37" t="s">
        <v>353</v>
      </c>
      <c r="B37" s="15" t="s">
        <v>101</v>
      </c>
      <c r="C37" s="15" t="s">
        <v>354</v>
      </c>
      <c r="D37" s="15" t="s">
        <v>355</v>
      </c>
      <c r="E37" s="15">
        <v>1</v>
      </c>
      <c r="F37" t="s">
        <v>73</v>
      </c>
    </row>
    <row r="38" spans="1:6" x14ac:dyDescent="0.2">
      <c r="A38" t="s">
        <v>364</v>
      </c>
      <c r="B38" s="15" t="s">
        <v>143</v>
      </c>
      <c r="C38" s="15" t="s">
        <v>354</v>
      </c>
      <c r="D38" s="15" t="s">
        <v>354</v>
      </c>
      <c r="E38" s="15">
        <v>0.75</v>
      </c>
      <c r="F38" t="s">
        <v>73</v>
      </c>
    </row>
    <row r="39" spans="1:6" x14ac:dyDescent="0.2">
      <c r="A39" t="s">
        <v>356</v>
      </c>
      <c r="B39" s="15" t="s">
        <v>101</v>
      </c>
      <c r="C39" s="15" t="s">
        <v>357</v>
      </c>
      <c r="D39" s="15" t="s">
        <v>358</v>
      </c>
      <c r="E39" s="15">
        <v>0.96199999999999997</v>
      </c>
      <c r="F39" t="s">
        <v>99</v>
      </c>
    </row>
    <row r="40" spans="1:6" x14ac:dyDescent="0.2">
      <c r="A40" t="s">
        <v>368</v>
      </c>
      <c r="B40" s="15" t="s">
        <v>143</v>
      </c>
      <c r="C40" s="15" t="s">
        <v>357</v>
      </c>
      <c r="D40" s="15" t="s">
        <v>358</v>
      </c>
      <c r="E40" s="15">
        <v>0.96199999999999997</v>
      </c>
      <c r="F40" t="s">
        <v>99</v>
      </c>
    </row>
    <row r="41" spans="1:6" x14ac:dyDescent="0.2">
      <c r="A41" t="s">
        <v>375</v>
      </c>
      <c r="B41" s="15" t="s">
        <v>143</v>
      </c>
      <c r="C41" s="15" t="s">
        <v>357</v>
      </c>
      <c r="D41" s="15" t="s">
        <v>358</v>
      </c>
      <c r="E41" s="15">
        <v>0.96199999999999997</v>
      </c>
      <c r="F41" t="s">
        <v>99</v>
      </c>
    </row>
    <row r="42" spans="1:6" x14ac:dyDescent="0.2">
      <c r="A42" t="s">
        <v>151</v>
      </c>
      <c r="B42" s="15" t="s">
        <v>152</v>
      </c>
      <c r="C42" s="15" t="s">
        <v>357</v>
      </c>
      <c r="D42" s="15" t="s">
        <v>357</v>
      </c>
      <c r="E42" s="15">
        <v>0.95799999999999996</v>
      </c>
      <c r="F42" t="s">
        <v>99</v>
      </c>
    </row>
    <row r="43" spans="1:6" x14ac:dyDescent="0.2">
      <c r="A43" t="s">
        <v>155</v>
      </c>
      <c r="B43" s="15" t="s">
        <v>390</v>
      </c>
      <c r="C43" s="15" t="s">
        <v>357</v>
      </c>
      <c r="D43" s="15" t="s">
        <v>358</v>
      </c>
      <c r="E43" s="15">
        <v>0.96199999999999997</v>
      </c>
      <c r="F43" t="s">
        <v>99</v>
      </c>
    </row>
    <row r="44" spans="1:6" x14ac:dyDescent="0.2">
      <c r="A44" t="s">
        <v>334</v>
      </c>
      <c r="B44" s="15" t="s">
        <v>126</v>
      </c>
      <c r="C44" s="15" t="s">
        <v>335</v>
      </c>
      <c r="D44" s="15" t="s">
        <v>336</v>
      </c>
      <c r="E44" s="15">
        <v>0.97099999999999997</v>
      </c>
      <c r="F44" t="s">
        <v>73</v>
      </c>
    </row>
    <row r="45" spans="1:6" x14ac:dyDescent="0.2">
      <c r="A45" t="s">
        <v>210</v>
      </c>
      <c r="B45" s="15" t="s">
        <v>152</v>
      </c>
      <c r="C45" s="15" t="s">
        <v>335</v>
      </c>
      <c r="D45" s="15" t="s">
        <v>336</v>
      </c>
      <c r="E45" s="15">
        <v>0.97099999999999997</v>
      </c>
      <c r="F45" t="s">
        <v>73</v>
      </c>
    </row>
    <row r="46" spans="1:6" x14ac:dyDescent="0.2">
      <c r="A46" t="s">
        <v>119</v>
      </c>
      <c r="B46" s="15" t="s">
        <v>390</v>
      </c>
      <c r="C46" s="15" t="s">
        <v>335</v>
      </c>
      <c r="D46" s="15" t="s">
        <v>336</v>
      </c>
      <c r="E46" s="15">
        <v>0.97099999999999997</v>
      </c>
      <c r="F46" t="s">
        <v>73</v>
      </c>
    </row>
    <row r="47" spans="1:6" x14ac:dyDescent="0.2">
      <c r="A47" t="s">
        <v>129</v>
      </c>
      <c r="B47" s="15" t="s">
        <v>390</v>
      </c>
      <c r="C47" s="15" t="s">
        <v>335</v>
      </c>
      <c r="D47" s="15" t="s">
        <v>393</v>
      </c>
      <c r="E47" s="15">
        <v>0.97099999999999997</v>
      </c>
      <c r="F47" t="s">
        <v>73</v>
      </c>
    </row>
    <row r="48" spans="1:6" x14ac:dyDescent="0.2">
      <c r="A48" t="s">
        <v>337</v>
      </c>
      <c r="B48" s="15" t="s">
        <v>126</v>
      </c>
      <c r="C48" s="15" t="s">
        <v>338</v>
      </c>
      <c r="D48" s="15" t="s">
        <v>339</v>
      </c>
      <c r="E48" s="15">
        <v>0.93799999999999994</v>
      </c>
      <c r="F48" t="s">
        <v>73</v>
      </c>
    </row>
    <row r="49" spans="1:6" x14ac:dyDescent="0.2">
      <c r="A49" t="s">
        <v>190</v>
      </c>
      <c r="B49" s="15" t="s">
        <v>126</v>
      </c>
      <c r="C49" s="15" t="s">
        <v>338</v>
      </c>
      <c r="D49" s="15" t="s">
        <v>339</v>
      </c>
      <c r="E49" s="15">
        <v>0.93799999999999994</v>
      </c>
      <c r="F49" t="s">
        <v>73</v>
      </c>
    </row>
    <row r="50" spans="1:6" x14ac:dyDescent="0.2">
      <c r="A50" t="s">
        <v>345</v>
      </c>
      <c r="B50" s="15" t="s">
        <v>101</v>
      </c>
      <c r="C50" s="15" t="s">
        <v>338</v>
      </c>
      <c r="D50" s="15" t="s">
        <v>346</v>
      </c>
      <c r="E50" s="15">
        <v>0.96399999999999997</v>
      </c>
      <c r="F50" t="s">
        <v>73</v>
      </c>
    </row>
    <row r="51" spans="1:6" x14ac:dyDescent="0.2">
      <c r="A51" t="s">
        <v>347</v>
      </c>
      <c r="B51" s="15" t="s">
        <v>101</v>
      </c>
      <c r="C51" s="15" t="s">
        <v>338</v>
      </c>
      <c r="D51" s="15" t="s">
        <v>348</v>
      </c>
      <c r="E51" s="15">
        <v>0.96899999999999997</v>
      </c>
      <c r="F51" t="s">
        <v>73</v>
      </c>
    </row>
    <row r="52" spans="1:6" x14ac:dyDescent="0.2">
      <c r="A52" t="s">
        <v>362</v>
      </c>
      <c r="B52" s="15" t="s">
        <v>101</v>
      </c>
      <c r="C52" s="15" t="s">
        <v>338</v>
      </c>
      <c r="D52" s="15" t="s">
        <v>363</v>
      </c>
      <c r="E52" s="15">
        <v>0.96799999999999997</v>
      </c>
      <c r="F52" t="s">
        <v>73</v>
      </c>
    </row>
    <row r="53" spans="1:6" x14ac:dyDescent="0.2">
      <c r="A53" t="s">
        <v>164</v>
      </c>
      <c r="B53" s="15" t="s">
        <v>101</v>
      </c>
      <c r="C53" s="15" t="s">
        <v>338</v>
      </c>
      <c r="D53" s="15" t="s">
        <v>339</v>
      </c>
      <c r="E53" s="15">
        <v>0.93799999999999994</v>
      </c>
      <c r="F53" t="s">
        <v>73</v>
      </c>
    </row>
    <row r="54" spans="1:6" x14ac:dyDescent="0.2">
      <c r="A54" t="s">
        <v>369</v>
      </c>
      <c r="B54" s="15" t="s">
        <v>143</v>
      </c>
      <c r="C54" s="15" t="s">
        <v>338</v>
      </c>
      <c r="D54" s="15" t="s">
        <v>370</v>
      </c>
      <c r="E54" s="15">
        <v>0.93899999999999995</v>
      </c>
      <c r="F54" t="s">
        <v>73</v>
      </c>
    </row>
    <row r="55" spans="1:6" x14ac:dyDescent="0.2">
      <c r="A55" t="s">
        <v>376</v>
      </c>
      <c r="B55" s="15" t="s">
        <v>104</v>
      </c>
      <c r="C55" s="15" t="s">
        <v>338</v>
      </c>
      <c r="D55" s="15" t="s">
        <v>348</v>
      </c>
      <c r="E55" s="15">
        <v>0.96899999999999997</v>
      </c>
      <c r="F55" t="s">
        <v>73</v>
      </c>
    </row>
    <row r="56" spans="1:6" x14ac:dyDescent="0.2">
      <c r="A56" t="s">
        <v>186</v>
      </c>
      <c r="B56" s="15" t="s">
        <v>152</v>
      </c>
      <c r="C56" s="15" t="s">
        <v>338</v>
      </c>
      <c r="D56" s="15" t="s">
        <v>346</v>
      </c>
      <c r="E56" s="15">
        <v>0.96599999999999997</v>
      </c>
      <c r="F56" t="s">
        <v>73</v>
      </c>
    </row>
    <row r="57" spans="1:6" x14ac:dyDescent="0.2">
      <c r="A57" t="s">
        <v>394</v>
      </c>
      <c r="B57" s="15" t="s">
        <v>157</v>
      </c>
      <c r="C57" s="15" t="s">
        <v>338</v>
      </c>
      <c r="D57" s="15" t="s">
        <v>346</v>
      </c>
      <c r="E57" s="15">
        <v>0.96599999999999997</v>
      </c>
      <c r="F57" t="s">
        <v>73</v>
      </c>
    </row>
    <row r="58" spans="1:6" x14ac:dyDescent="0.2">
      <c r="A58" t="s">
        <v>225</v>
      </c>
      <c r="B58" s="15" t="s">
        <v>157</v>
      </c>
      <c r="C58" s="15" t="s">
        <v>338</v>
      </c>
      <c r="D58" s="15" t="s">
        <v>348</v>
      </c>
      <c r="E58" s="15">
        <v>0.96899999999999997</v>
      </c>
      <c r="F58" t="s">
        <v>73</v>
      </c>
    </row>
    <row r="59" spans="1:6" x14ac:dyDescent="0.2">
      <c r="A59" t="s">
        <v>120</v>
      </c>
      <c r="B59" s="15" t="s">
        <v>101</v>
      </c>
      <c r="C59" s="15" t="s">
        <v>351</v>
      </c>
      <c r="D59" s="15" t="s">
        <v>352</v>
      </c>
      <c r="E59" s="15">
        <v>0.95199999999999996</v>
      </c>
      <c r="F59" t="s">
        <v>99</v>
      </c>
    </row>
    <row r="60" spans="1:6" x14ac:dyDescent="0.2">
      <c r="A60" t="s">
        <v>382</v>
      </c>
      <c r="B60" s="15" t="s">
        <v>97</v>
      </c>
      <c r="C60" s="15" t="s">
        <v>351</v>
      </c>
      <c r="D60" s="15" t="s">
        <v>352</v>
      </c>
      <c r="E60" s="15">
        <v>0.95199999999999996</v>
      </c>
      <c r="F60" t="s">
        <v>99</v>
      </c>
    </row>
    <row r="61" spans="1:6" x14ac:dyDescent="0.2">
      <c r="A61" t="s">
        <v>167</v>
      </c>
      <c r="B61" s="15" t="s">
        <v>116</v>
      </c>
      <c r="C61" s="15" t="s">
        <v>351</v>
      </c>
      <c r="D61" s="15" t="s">
        <v>351</v>
      </c>
      <c r="E61" s="15">
        <v>0.95</v>
      </c>
      <c r="F61" t="s">
        <v>99</v>
      </c>
    </row>
    <row r="63" spans="1:6" s="28" customFormat="1" x14ac:dyDescent="0.2"/>
    <row r="65" spans="1:5" x14ac:dyDescent="0.2">
      <c r="A65" s="27" t="s">
        <v>456</v>
      </c>
    </row>
    <row r="66" spans="1:5" x14ac:dyDescent="0.2">
      <c r="A66" s="27" t="s">
        <v>463</v>
      </c>
      <c r="B66" s="23" t="s">
        <v>470</v>
      </c>
      <c r="C66" s="23" t="s">
        <v>464</v>
      </c>
    </row>
    <row r="67" spans="1:5" x14ac:dyDescent="0.2">
      <c r="A67" t="s">
        <v>360</v>
      </c>
      <c r="B67" s="15" t="s">
        <v>122</v>
      </c>
      <c r="C67" t="s">
        <v>469</v>
      </c>
      <c r="D67"/>
      <c r="E67"/>
    </row>
    <row r="68" spans="1:5" x14ac:dyDescent="0.2">
      <c r="A68" t="s">
        <v>388</v>
      </c>
      <c r="B68" s="15" t="s">
        <v>113</v>
      </c>
      <c r="C68" t="s">
        <v>469</v>
      </c>
      <c r="D68"/>
      <c r="E68"/>
    </row>
    <row r="69" spans="1:5" x14ac:dyDescent="0.2">
      <c r="A69" t="s">
        <v>379</v>
      </c>
      <c r="B69" s="15" t="s">
        <v>99</v>
      </c>
      <c r="C69" t="s">
        <v>465</v>
      </c>
      <c r="E69"/>
    </row>
    <row r="70" spans="1:5" x14ac:dyDescent="0.2">
      <c r="A70" t="s">
        <v>466</v>
      </c>
      <c r="B70" s="15" t="s">
        <v>113</v>
      </c>
      <c r="C70" t="s">
        <v>469</v>
      </c>
      <c r="D70"/>
      <c r="E70"/>
    </row>
    <row r="71" spans="1:5" x14ac:dyDescent="0.2">
      <c r="A71" t="s">
        <v>340</v>
      </c>
      <c r="B71" s="15" t="s">
        <v>113</v>
      </c>
      <c r="C71" t="s">
        <v>469</v>
      </c>
      <c r="D71"/>
      <c r="E71"/>
    </row>
    <row r="72" spans="1:5" x14ac:dyDescent="0.2">
      <c r="A72" t="s">
        <v>385</v>
      </c>
      <c r="B72" s="15" t="s">
        <v>73</v>
      </c>
      <c r="C72" t="s">
        <v>467</v>
      </c>
      <c r="D72"/>
      <c r="E72"/>
    </row>
    <row r="73" spans="1:5" x14ac:dyDescent="0.2">
      <c r="A73" t="s">
        <v>108</v>
      </c>
      <c r="B73" s="15" t="s">
        <v>99</v>
      </c>
      <c r="C73" t="s">
        <v>467</v>
      </c>
      <c r="E73"/>
    </row>
    <row r="74" spans="1:5" x14ac:dyDescent="0.2">
      <c r="A74" t="s">
        <v>343</v>
      </c>
      <c r="B74" s="15" t="s">
        <v>73</v>
      </c>
      <c r="C74" t="s">
        <v>467</v>
      </c>
      <c r="D74"/>
      <c r="E74"/>
    </row>
    <row r="75" spans="1:5" x14ac:dyDescent="0.2">
      <c r="A75" t="s">
        <v>349</v>
      </c>
      <c r="B75" s="15" t="s">
        <v>73</v>
      </c>
      <c r="C75" t="s">
        <v>467</v>
      </c>
      <c r="D75"/>
      <c r="E75"/>
    </row>
    <row r="76" spans="1:5" x14ac:dyDescent="0.2">
      <c r="A76" t="s">
        <v>354</v>
      </c>
      <c r="B76" s="15" t="s">
        <v>73</v>
      </c>
      <c r="C76" t="s">
        <v>467</v>
      </c>
      <c r="D76"/>
      <c r="E76"/>
    </row>
    <row r="77" spans="1:5" x14ac:dyDescent="0.2">
      <c r="A77" t="s">
        <v>357</v>
      </c>
      <c r="B77" s="15" t="s">
        <v>99</v>
      </c>
      <c r="C77" t="s">
        <v>465</v>
      </c>
      <c r="E77"/>
    </row>
    <row r="78" spans="1:5" x14ac:dyDescent="0.2">
      <c r="A78" t="s">
        <v>335</v>
      </c>
      <c r="B78" s="15" t="s">
        <v>73</v>
      </c>
      <c r="C78" t="s">
        <v>467</v>
      </c>
      <c r="D78"/>
      <c r="E78"/>
    </row>
    <row r="79" spans="1:5" x14ac:dyDescent="0.2">
      <c r="A79" t="s">
        <v>338</v>
      </c>
      <c r="B79" s="15" t="s">
        <v>73</v>
      </c>
      <c r="C79" t="s">
        <v>468</v>
      </c>
      <c r="D79"/>
      <c r="E79"/>
    </row>
    <row r="80" spans="1:5" x14ac:dyDescent="0.2">
      <c r="A80" t="s">
        <v>351</v>
      </c>
      <c r="B80" s="15" t="s">
        <v>99</v>
      </c>
      <c r="C80" t="s">
        <v>467</v>
      </c>
      <c r="E80"/>
    </row>
  </sheetData>
  <autoFilter ref="A3:F3" xr:uid="{00000000-0009-0000-0000-000006000000}">
    <sortState xmlns:xlrd2="http://schemas.microsoft.com/office/spreadsheetml/2017/richdata2" ref="A4:F61">
      <sortCondition ref="B3:B61"/>
    </sortState>
  </autoFilter>
  <phoneticPr fontId="9"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103"/>
  <sheetViews>
    <sheetView zoomScaleNormal="100" workbookViewId="0">
      <selection activeCell="A106" sqref="A106"/>
    </sheetView>
  </sheetViews>
  <sheetFormatPr baseColWidth="10" defaultColWidth="8.83203125" defaultRowHeight="16" x14ac:dyDescent="0.2"/>
  <cols>
    <col min="1" max="1" width="38.6640625" customWidth="1"/>
    <col min="2" max="3" width="10.5" customWidth="1"/>
    <col min="4" max="4" width="16" customWidth="1"/>
    <col min="5" max="5" width="24" customWidth="1"/>
    <col min="6" max="6" width="16.83203125" customWidth="1"/>
    <col min="7" max="7" width="19.83203125" customWidth="1"/>
    <col min="8" max="8" width="17.6640625" customWidth="1"/>
    <col min="9" max="1025" width="10.5" customWidth="1"/>
  </cols>
  <sheetData>
    <row r="1" spans="1:8" x14ac:dyDescent="0.2">
      <c r="A1" t="s">
        <v>444</v>
      </c>
    </row>
    <row r="3" spans="1:8" s="1" customFormat="1" x14ac:dyDescent="0.2">
      <c r="A3" s="9" t="s">
        <v>59</v>
      </c>
      <c r="B3" s="9" t="s">
        <v>233</v>
      </c>
      <c r="C3" s="9" t="s">
        <v>234</v>
      </c>
      <c r="D3" s="9" t="s">
        <v>235</v>
      </c>
      <c r="E3" s="2" t="s">
        <v>236</v>
      </c>
      <c r="F3" s="2" t="s">
        <v>237</v>
      </c>
      <c r="G3" s="2" t="s">
        <v>238</v>
      </c>
      <c r="H3" s="2" t="s">
        <v>239</v>
      </c>
    </row>
    <row r="4" spans="1:8" x14ac:dyDescent="0.2">
      <c r="A4" s="10" t="s">
        <v>432</v>
      </c>
      <c r="B4" s="11">
        <v>0.6</v>
      </c>
      <c r="C4" s="11">
        <v>34.57</v>
      </c>
      <c r="D4" s="11" t="s">
        <v>240</v>
      </c>
      <c r="E4" s="3" t="s">
        <v>241</v>
      </c>
      <c r="F4" s="3" t="s">
        <v>242</v>
      </c>
      <c r="G4" s="3" t="s">
        <v>243</v>
      </c>
      <c r="H4" s="3" t="s">
        <v>87</v>
      </c>
    </row>
    <row r="5" spans="1:8" x14ac:dyDescent="0.2">
      <c r="A5" s="10" t="s">
        <v>419</v>
      </c>
      <c r="B5" s="11">
        <v>3.0539239999999999</v>
      </c>
      <c r="C5" s="11">
        <v>33.938358999999998</v>
      </c>
      <c r="D5" s="11" t="s">
        <v>240</v>
      </c>
      <c r="E5" s="3" t="s">
        <v>244</v>
      </c>
      <c r="F5" s="3" t="s">
        <v>242</v>
      </c>
      <c r="G5" s="3" t="s">
        <v>243</v>
      </c>
      <c r="H5" s="3" t="s">
        <v>87</v>
      </c>
    </row>
    <row r="6" spans="1:8" x14ac:dyDescent="0.2">
      <c r="A6" s="10" t="s">
        <v>420</v>
      </c>
      <c r="B6" s="11">
        <v>2.164968</v>
      </c>
      <c r="C6" s="11">
        <v>33.685668</v>
      </c>
      <c r="D6" s="11" t="s">
        <v>240</v>
      </c>
      <c r="E6" s="3" t="s">
        <v>244</v>
      </c>
      <c r="F6" s="3" t="s">
        <v>242</v>
      </c>
      <c r="G6" s="3" t="s">
        <v>243</v>
      </c>
      <c r="H6" s="3" t="s">
        <v>87</v>
      </c>
    </row>
    <row r="7" spans="1:8" x14ac:dyDescent="0.2">
      <c r="A7" s="10" t="s">
        <v>245</v>
      </c>
      <c r="B7" s="11">
        <v>0.98441000000000001</v>
      </c>
      <c r="C7" s="11">
        <v>33.768059999999998</v>
      </c>
      <c r="D7" s="11" t="s">
        <v>240</v>
      </c>
      <c r="E7" s="3" t="s">
        <v>244</v>
      </c>
      <c r="F7" s="3" t="s">
        <v>242</v>
      </c>
      <c r="G7" s="3" t="s">
        <v>243</v>
      </c>
      <c r="H7" s="3" t="s">
        <v>87</v>
      </c>
    </row>
    <row r="8" spans="1:8" x14ac:dyDescent="0.2">
      <c r="A8" s="10" t="s">
        <v>246</v>
      </c>
      <c r="B8" s="11">
        <v>2.395896</v>
      </c>
      <c r="C8" s="11">
        <v>31.889339</v>
      </c>
      <c r="D8" s="11" t="s">
        <v>240</v>
      </c>
      <c r="E8" s="3" t="s">
        <v>244</v>
      </c>
      <c r="F8" s="3" t="s">
        <v>247</v>
      </c>
      <c r="G8" s="3" t="s">
        <v>243</v>
      </c>
      <c r="H8" s="3" t="s">
        <v>87</v>
      </c>
    </row>
    <row r="9" spans="1:8" x14ac:dyDescent="0.2">
      <c r="A9" s="10" t="s">
        <v>248</v>
      </c>
      <c r="B9" s="12">
        <v>-2.0592259999999998</v>
      </c>
      <c r="C9" s="11">
        <v>37.678632999999998</v>
      </c>
      <c r="D9" s="11" t="s">
        <v>240</v>
      </c>
      <c r="E9" s="3" t="s">
        <v>244</v>
      </c>
      <c r="F9" s="3" t="s">
        <v>242</v>
      </c>
      <c r="G9" s="3" t="s">
        <v>243</v>
      </c>
      <c r="H9" s="3" t="s">
        <v>87</v>
      </c>
    </row>
    <row r="10" spans="1:8" x14ac:dyDescent="0.2">
      <c r="A10" s="10" t="s">
        <v>249</v>
      </c>
      <c r="B10" s="12">
        <v>5.3219190000000003</v>
      </c>
      <c r="C10" s="11">
        <v>37.970027999999999</v>
      </c>
      <c r="D10" s="11" t="s">
        <v>240</v>
      </c>
      <c r="E10" s="3" t="s">
        <v>250</v>
      </c>
      <c r="F10" s="3" t="s">
        <v>251</v>
      </c>
      <c r="G10" s="3" t="s">
        <v>243</v>
      </c>
      <c r="H10" s="3" t="s">
        <v>87</v>
      </c>
    </row>
    <row r="11" spans="1:8" x14ac:dyDescent="0.2">
      <c r="A11" s="10" t="s">
        <v>252</v>
      </c>
      <c r="B11" s="12">
        <v>-3.2160850000000001</v>
      </c>
      <c r="C11" s="11">
        <v>35.542048999999999</v>
      </c>
      <c r="D11" s="11" t="s">
        <v>240</v>
      </c>
      <c r="E11" s="3" t="s">
        <v>250</v>
      </c>
      <c r="F11" s="3" t="s">
        <v>251</v>
      </c>
      <c r="G11" s="3" t="s">
        <v>243</v>
      </c>
      <c r="H11" s="3" t="s">
        <v>87</v>
      </c>
    </row>
    <row r="12" spans="1:8" x14ac:dyDescent="0.2">
      <c r="A12" s="10" t="s">
        <v>253</v>
      </c>
      <c r="B12" s="12">
        <v>-4.8598869999999996</v>
      </c>
      <c r="C12" s="11">
        <v>36.541804999999997</v>
      </c>
      <c r="D12" s="11" t="s">
        <v>240</v>
      </c>
      <c r="E12" s="3" t="s">
        <v>250</v>
      </c>
      <c r="F12" s="3" t="s">
        <v>242</v>
      </c>
      <c r="G12" s="3" t="s">
        <v>243</v>
      </c>
      <c r="H12" s="3" t="s">
        <v>87</v>
      </c>
    </row>
    <row r="13" spans="1:8" x14ac:dyDescent="0.2">
      <c r="A13" s="10" t="s">
        <v>254</v>
      </c>
      <c r="B13" s="12">
        <v>-3.1050360000000001</v>
      </c>
      <c r="C13" s="11">
        <v>33.249307000000002</v>
      </c>
      <c r="D13" s="11" t="s">
        <v>240</v>
      </c>
      <c r="E13" s="3" t="s">
        <v>250</v>
      </c>
      <c r="F13" s="3" t="s">
        <v>255</v>
      </c>
      <c r="G13" s="3" t="s">
        <v>256</v>
      </c>
      <c r="H13" s="3" t="s">
        <v>87</v>
      </c>
    </row>
    <row r="14" spans="1:8" x14ac:dyDescent="0.2">
      <c r="A14" s="10" t="s">
        <v>257</v>
      </c>
      <c r="B14" s="11">
        <v>-1.62</v>
      </c>
      <c r="C14" s="11">
        <v>36.58</v>
      </c>
      <c r="D14" s="11" t="s">
        <v>240</v>
      </c>
      <c r="E14" s="3" t="s">
        <v>250</v>
      </c>
      <c r="F14" s="3" t="s">
        <v>247</v>
      </c>
      <c r="G14" s="3" t="s">
        <v>256</v>
      </c>
      <c r="H14" s="3" t="s">
        <v>87</v>
      </c>
    </row>
    <row r="15" spans="1:8" x14ac:dyDescent="0.2">
      <c r="A15" s="10" t="s">
        <v>258</v>
      </c>
      <c r="B15" s="11">
        <v>7.1</v>
      </c>
      <c r="C15" s="11">
        <v>35.549999999999997</v>
      </c>
      <c r="D15" s="11" t="s">
        <v>240</v>
      </c>
      <c r="E15" s="3" t="s">
        <v>250</v>
      </c>
      <c r="F15" s="3" t="s">
        <v>247</v>
      </c>
      <c r="G15" s="3" t="s">
        <v>256</v>
      </c>
      <c r="H15" s="3" t="s">
        <v>87</v>
      </c>
    </row>
    <row r="16" spans="1:8" x14ac:dyDescent="0.2">
      <c r="A16" s="10" t="s">
        <v>259</v>
      </c>
      <c r="B16" s="12">
        <v>-7.159503</v>
      </c>
      <c r="C16" s="11">
        <v>35.42427</v>
      </c>
      <c r="D16" s="11" t="s">
        <v>240</v>
      </c>
      <c r="E16" s="3" t="s">
        <v>250</v>
      </c>
      <c r="F16" s="3" t="s">
        <v>255</v>
      </c>
      <c r="G16" s="3" t="s">
        <v>256</v>
      </c>
      <c r="H16" s="3" t="s">
        <v>87</v>
      </c>
    </row>
    <row r="17" spans="1:8" x14ac:dyDescent="0.2">
      <c r="A17" s="10" t="s">
        <v>260</v>
      </c>
      <c r="B17" s="12">
        <v>8.0758999999999997E-2</v>
      </c>
      <c r="C17" s="11">
        <v>34.337668999999998</v>
      </c>
      <c r="D17" s="11" t="s">
        <v>240</v>
      </c>
      <c r="E17" s="3" t="s">
        <v>250</v>
      </c>
      <c r="F17" s="3" t="s">
        <v>247</v>
      </c>
      <c r="G17" s="3" t="s">
        <v>256</v>
      </c>
      <c r="H17" s="3" t="s">
        <v>87</v>
      </c>
    </row>
    <row r="18" spans="1:8" x14ac:dyDescent="0.2">
      <c r="A18" s="10" t="s">
        <v>261</v>
      </c>
      <c r="B18" s="11">
        <v>10</v>
      </c>
      <c r="C18" s="11">
        <v>39</v>
      </c>
      <c r="D18" s="11" t="s">
        <v>240</v>
      </c>
      <c r="E18" s="3" t="s">
        <v>244</v>
      </c>
      <c r="F18" s="3" t="s">
        <v>251</v>
      </c>
      <c r="G18" s="3" t="s">
        <v>262</v>
      </c>
      <c r="H18" s="3" t="s">
        <v>87</v>
      </c>
    </row>
    <row r="19" spans="1:8" x14ac:dyDescent="0.2">
      <c r="A19" s="10" t="s">
        <v>263</v>
      </c>
      <c r="B19" s="11">
        <v>9.25</v>
      </c>
      <c r="C19" s="11">
        <v>36.89</v>
      </c>
      <c r="D19" s="11" t="s">
        <v>240</v>
      </c>
      <c r="E19" s="3" t="s">
        <v>244</v>
      </c>
      <c r="F19" s="3" t="s">
        <v>251</v>
      </c>
      <c r="G19" s="3" t="s">
        <v>262</v>
      </c>
      <c r="H19" s="3" t="s">
        <v>87</v>
      </c>
    </row>
    <row r="20" spans="1:8" x14ac:dyDescent="0.2">
      <c r="A20" s="10" t="s">
        <v>264</v>
      </c>
      <c r="B20" s="11">
        <v>9.4344540000000006</v>
      </c>
      <c r="C20" s="11">
        <v>48.325941999999998</v>
      </c>
      <c r="D20" s="11" t="s">
        <v>240</v>
      </c>
      <c r="E20" s="3" t="s">
        <v>244</v>
      </c>
      <c r="F20" s="3" t="s">
        <v>251</v>
      </c>
      <c r="G20" s="3" t="s">
        <v>262</v>
      </c>
      <c r="H20" s="3" t="s">
        <v>87</v>
      </c>
    </row>
    <row r="21" spans="1:8" x14ac:dyDescent="0.2">
      <c r="A21" s="10" t="s">
        <v>265</v>
      </c>
      <c r="B21" s="11">
        <v>6.373964</v>
      </c>
      <c r="C21" s="11">
        <v>36.225423999999997</v>
      </c>
      <c r="D21" s="11" t="s">
        <v>240</v>
      </c>
      <c r="E21" s="3" t="s">
        <v>250</v>
      </c>
      <c r="F21" s="3" t="s">
        <v>251</v>
      </c>
      <c r="G21" s="3" t="s">
        <v>262</v>
      </c>
      <c r="H21" s="3" t="s">
        <v>87</v>
      </c>
    </row>
    <row r="22" spans="1:8" x14ac:dyDescent="0.2">
      <c r="A22" s="10" t="s">
        <v>266</v>
      </c>
      <c r="B22" s="12">
        <v>19.151166</v>
      </c>
      <c r="C22" s="11">
        <v>35.661700000000003</v>
      </c>
      <c r="D22" s="11" t="s">
        <v>240</v>
      </c>
      <c r="E22" s="3" t="s">
        <v>250</v>
      </c>
      <c r="F22" s="3" t="s">
        <v>251</v>
      </c>
      <c r="G22" s="3" t="s">
        <v>262</v>
      </c>
      <c r="H22" s="3" t="s">
        <v>87</v>
      </c>
    </row>
    <row r="23" spans="1:8" x14ac:dyDescent="0.2">
      <c r="A23" s="10" t="s">
        <v>267</v>
      </c>
      <c r="B23" s="12">
        <v>3.0978530000000002</v>
      </c>
      <c r="C23" s="11">
        <v>39.370784999999998</v>
      </c>
      <c r="D23" s="11" t="s">
        <v>240</v>
      </c>
      <c r="E23" s="3" t="s">
        <v>250</v>
      </c>
      <c r="F23" s="3" t="s">
        <v>251</v>
      </c>
      <c r="G23" s="3" t="s">
        <v>262</v>
      </c>
      <c r="H23" s="3" t="s">
        <v>87</v>
      </c>
    </row>
    <row r="24" spans="1:8" x14ac:dyDescent="0.2">
      <c r="A24" s="10" t="s">
        <v>268</v>
      </c>
      <c r="B24" s="12">
        <v>-3.9836049999999998</v>
      </c>
      <c r="C24" s="11">
        <v>35.596981</v>
      </c>
      <c r="D24" s="11" t="s">
        <v>240</v>
      </c>
      <c r="E24" s="3" t="s">
        <v>250</v>
      </c>
      <c r="F24" s="3" t="s">
        <v>247</v>
      </c>
      <c r="G24" s="3" t="s">
        <v>262</v>
      </c>
      <c r="H24" s="3" t="s">
        <v>87</v>
      </c>
    </row>
    <row r="25" spans="1:8" x14ac:dyDescent="0.2">
      <c r="A25" s="10" t="s">
        <v>269</v>
      </c>
      <c r="B25" s="12">
        <v>5.8467580000000003</v>
      </c>
      <c r="C25" s="11">
        <v>31.290341999999999</v>
      </c>
      <c r="D25" s="11" t="s">
        <v>240</v>
      </c>
      <c r="E25" s="3" t="s">
        <v>250</v>
      </c>
      <c r="F25" s="3" t="s">
        <v>247</v>
      </c>
      <c r="G25" s="3" t="s">
        <v>262</v>
      </c>
      <c r="H25" s="3" t="s">
        <v>87</v>
      </c>
    </row>
    <row r="26" spans="1:8" x14ac:dyDescent="0.2">
      <c r="A26" s="10" t="s">
        <v>270</v>
      </c>
      <c r="B26" s="12">
        <v>20.803137</v>
      </c>
      <c r="C26" s="11">
        <v>35.529864000000003</v>
      </c>
      <c r="D26" s="11" t="s">
        <v>240</v>
      </c>
      <c r="E26" s="3" t="s">
        <v>250</v>
      </c>
      <c r="F26" s="3" t="s">
        <v>251</v>
      </c>
      <c r="G26" s="3" t="s">
        <v>262</v>
      </c>
      <c r="H26" s="3" t="s">
        <v>87</v>
      </c>
    </row>
    <row r="27" spans="1:8" x14ac:dyDescent="0.2">
      <c r="A27" s="10" t="s">
        <v>271</v>
      </c>
      <c r="B27" s="12">
        <v>4.8404220000000002</v>
      </c>
      <c r="C27" s="11">
        <v>36.519834000000003</v>
      </c>
      <c r="D27" s="11" t="s">
        <v>240</v>
      </c>
      <c r="E27" s="3" t="s">
        <v>250</v>
      </c>
      <c r="F27" s="3" t="s">
        <v>251</v>
      </c>
      <c r="G27" s="3" t="s">
        <v>262</v>
      </c>
      <c r="H27" s="3" t="s">
        <v>87</v>
      </c>
    </row>
    <row r="28" spans="1:8" x14ac:dyDescent="0.2">
      <c r="A28" s="10" t="s">
        <v>272</v>
      </c>
      <c r="B28" s="12">
        <v>2.2528350000000001</v>
      </c>
      <c r="C28" s="11">
        <v>36.585749999999997</v>
      </c>
      <c r="D28" s="11" t="s">
        <v>240</v>
      </c>
      <c r="E28" s="3" t="s">
        <v>250</v>
      </c>
      <c r="F28" s="3" t="s">
        <v>251</v>
      </c>
      <c r="G28" s="3" t="s">
        <v>262</v>
      </c>
      <c r="H28" s="3" t="s">
        <v>87</v>
      </c>
    </row>
    <row r="29" spans="1:8" x14ac:dyDescent="0.2">
      <c r="A29" s="15" t="s">
        <v>325</v>
      </c>
      <c r="B29" s="17">
        <v>0.34543499999999999</v>
      </c>
      <c r="C29" s="17">
        <v>35.841661999999999</v>
      </c>
      <c r="D29" s="10" t="s">
        <v>240</v>
      </c>
      <c r="E29" s="3" t="s">
        <v>250</v>
      </c>
      <c r="F29" s="3" t="s">
        <v>247</v>
      </c>
      <c r="G29" s="3" t="s">
        <v>262</v>
      </c>
      <c r="H29" s="10" t="s">
        <v>87</v>
      </c>
    </row>
    <row r="30" spans="1:8" x14ac:dyDescent="0.2">
      <c r="A30" s="15" t="s">
        <v>326</v>
      </c>
      <c r="B30" s="17">
        <v>-0.80808999999999997</v>
      </c>
      <c r="C30" s="17">
        <v>34.457385000000002</v>
      </c>
      <c r="D30" s="10" t="s">
        <v>240</v>
      </c>
      <c r="E30" s="3" t="s">
        <v>250</v>
      </c>
      <c r="F30" s="3" t="s">
        <v>247</v>
      </c>
      <c r="G30" s="3" t="s">
        <v>262</v>
      </c>
      <c r="H30" s="10" t="s">
        <v>87</v>
      </c>
    </row>
    <row r="31" spans="1:8" x14ac:dyDescent="0.2">
      <c r="A31" s="15" t="s">
        <v>327</v>
      </c>
      <c r="B31" s="17">
        <v>1.224272</v>
      </c>
      <c r="C31" s="17">
        <v>34.896838000000002</v>
      </c>
      <c r="D31" s="10" t="s">
        <v>240</v>
      </c>
      <c r="E31" s="3" t="s">
        <v>250</v>
      </c>
      <c r="F31" s="3" t="s">
        <v>247</v>
      </c>
      <c r="G31" s="3" t="s">
        <v>262</v>
      </c>
      <c r="H31" s="10" t="s">
        <v>87</v>
      </c>
    </row>
    <row r="32" spans="1:8" x14ac:dyDescent="0.2">
      <c r="A32" s="15" t="s">
        <v>328</v>
      </c>
      <c r="B32" s="17">
        <v>-0.132463</v>
      </c>
      <c r="C32" s="17">
        <v>34.797961000000001</v>
      </c>
      <c r="D32" s="10" t="s">
        <v>240</v>
      </c>
      <c r="E32" s="3" t="s">
        <v>250</v>
      </c>
      <c r="F32" s="3" t="s">
        <v>247</v>
      </c>
      <c r="G32" s="3" t="s">
        <v>262</v>
      </c>
      <c r="H32" s="10" t="s">
        <v>87</v>
      </c>
    </row>
    <row r="33" spans="1:8" x14ac:dyDescent="0.2">
      <c r="A33" s="10" t="s">
        <v>426</v>
      </c>
      <c r="B33" s="12">
        <v>39.879556000000001</v>
      </c>
      <c r="C33" s="11">
        <v>116.40978699999999</v>
      </c>
      <c r="D33" s="11" t="s">
        <v>240</v>
      </c>
      <c r="E33" s="3" t="s">
        <v>241</v>
      </c>
      <c r="F33" s="3" t="s">
        <v>273</v>
      </c>
      <c r="G33" s="3" t="s">
        <v>273</v>
      </c>
      <c r="H33" s="3" t="s">
        <v>424</v>
      </c>
    </row>
    <row r="34" spans="1:8" x14ac:dyDescent="0.2">
      <c r="A34" s="10" t="s">
        <v>430</v>
      </c>
      <c r="B34" s="12">
        <v>10.507137</v>
      </c>
      <c r="C34" s="11">
        <v>106.665279</v>
      </c>
      <c r="D34" s="11" t="s">
        <v>240</v>
      </c>
      <c r="E34" s="3" t="s">
        <v>241</v>
      </c>
      <c r="F34" s="3" t="s">
        <v>273</v>
      </c>
      <c r="G34" s="3" t="s">
        <v>273</v>
      </c>
      <c r="H34" s="3" t="s">
        <v>424</v>
      </c>
    </row>
    <row r="35" spans="1:8" x14ac:dyDescent="0.2">
      <c r="A35" s="10" t="s">
        <v>425</v>
      </c>
      <c r="B35" s="11">
        <v>49.89</v>
      </c>
      <c r="C35" s="11">
        <v>5.05</v>
      </c>
      <c r="D35" s="11" t="s">
        <v>240</v>
      </c>
      <c r="E35" s="3" t="s">
        <v>241</v>
      </c>
      <c r="F35" s="3" t="s">
        <v>273</v>
      </c>
      <c r="G35" s="3" t="s">
        <v>273</v>
      </c>
      <c r="H35" s="3" t="s">
        <v>323</v>
      </c>
    </row>
    <row r="36" spans="1:8" x14ac:dyDescent="0.2">
      <c r="A36" s="10" t="s">
        <v>427</v>
      </c>
      <c r="B36" s="11">
        <v>51.51</v>
      </c>
      <c r="C36" s="11">
        <v>-0.13</v>
      </c>
      <c r="D36" s="11" t="s">
        <v>240</v>
      </c>
      <c r="E36" s="3" t="s">
        <v>241</v>
      </c>
      <c r="F36" s="3" t="s">
        <v>273</v>
      </c>
      <c r="G36" s="3" t="s">
        <v>273</v>
      </c>
      <c r="H36" s="3" t="s">
        <v>323</v>
      </c>
    </row>
    <row r="37" spans="1:8" x14ac:dyDescent="0.2">
      <c r="A37" s="10" t="s">
        <v>429</v>
      </c>
      <c r="B37" s="11">
        <v>40.42</v>
      </c>
      <c r="C37" s="11">
        <v>-3.68</v>
      </c>
      <c r="D37" s="11" t="s">
        <v>240</v>
      </c>
      <c r="E37" s="3" t="s">
        <v>241</v>
      </c>
      <c r="F37" s="3" t="s">
        <v>273</v>
      </c>
      <c r="G37" s="3" t="s">
        <v>273</v>
      </c>
      <c r="H37" s="3" t="s">
        <v>323</v>
      </c>
    </row>
    <row r="38" spans="1:8" x14ac:dyDescent="0.2">
      <c r="A38" s="10" t="s">
        <v>428</v>
      </c>
      <c r="B38" s="12">
        <v>22.747713999999998</v>
      </c>
      <c r="C38" s="11">
        <v>73.086354999999998</v>
      </c>
      <c r="D38" s="11" t="s">
        <v>240</v>
      </c>
      <c r="E38" s="3" t="s">
        <v>241</v>
      </c>
      <c r="F38" s="3" t="s">
        <v>273</v>
      </c>
      <c r="G38" s="3" t="s">
        <v>273</v>
      </c>
      <c r="H38" s="3" t="s">
        <v>423</v>
      </c>
    </row>
    <row r="39" spans="1:8" x14ac:dyDescent="0.2">
      <c r="A39" s="10" t="s">
        <v>431</v>
      </c>
      <c r="B39" s="12">
        <v>7.1982330000000001</v>
      </c>
      <c r="C39" s="11">
        <v>80.856853999999998</v>
      </c>
      <c r="D39" s="11" t="s">
        <v>240</v>
      </c>
      <c r="E39" s="3" t="s">
        <v>241</v>
      </c>
      <c r="F39" s="3" t="s">
        <v>273</v>
      </c>
      <c r="G39" s="3" t="s">
        <v>273</v>
      </c>
      <c r="H39" s="3" t="s">
        <v>423</v>
      </c>
    </row>
    <row r="40" spans="1:8" x14ac:dyDescent="0.2">
      <c r="A40" s="10" t="s">
        <v>286</v>
      </c>
      <c r="B40" s="12">
        <v>-23.836044999999999</v>
      </c>
      <c r="C40" s="11">
        <v>29.982146</v>
      </c>
      <c r="D40" s="11" t="s">
        <v>240</v>
      </c>
      <c r="E40" s="13" t="s">
        <v>322</v>
      </c>
      <c r="F40" s="3" t="s">
        <v>242</v>
      </c>
      <c r="G40" s="3" t="s">
        <v>243</v>
      </c>
      <c r="H40" s="3" t="s">
        <v>275</v>
      </c>
    </row>
    <row r="41" spans="1:8" x14ac:dyDescent="0.2">
      <c r="A41" s="10" t="s">
        <v>287</v>
      </c>
      <c r="B41" s="12">
        <v>-24.637473</v>
      </c>
      <c r="C41" s="11">
        <v>31.674040000000002</v>
      </c>
      <c r="D41" s="11" t="s">
        <v>240</v>
      </c>
      <c r="E41" s="13" t="s">
        <v>322</v>
      </c>
      <c r="F41" s="3" t="s">
        <v>242</v>
      </c>
      <c r="G41" s="3" t="s">
        <v>243</v>
      </c>
      <c r="H41" s="3" t="s">
        <v>275</v>
      </c>
    </row>
    <row r="42" spans="1:8" x14ac:dyDescent="0.2">
      <c r="A42" s="10" t="s">
        <v>288</v>
      </c>
      <c r="B42" s="12">
        <v>-26.106556999999999</v>
      </c>
      <c r="C42" s="11">
        <v>26.13693</v>
      </c>
      <c r="D42" s="11" t="s">
        <v>240</v>
      </c>
      <c r="E42" s="13" t="s">
        <v>322</v>
      </c>
      <c r="F42" s="3" t="s">
        <v>242</v>
      </c>
      <c r="G42" s="3" t="s">
        <v>243</v>
      </c>
      <c r="H42" s="3" t="s">
        <v>275</v>
      </c>
    </row>
    <row r="43" spans="1:8" x14ac:dyDescent="0.2">
      <c r="A43" s="10" t="s">
        <v>289</v>
      </c>
      <c r="B43" s="12">
        <v>-22.938607000000001</v>
      </c>
      <c r="C43" s="11">
        <v>29.938199999999998</v>
      </c>
      <c r="D43" s="11" t="s">
        <v>240</v>
      </c>
      <c r="E43" s="13" t="s">
        <v>322</v>
      </c>
      <c r="F43" s="3" t="s">
        <v>242</v>
      </c>
      <c r="G43" s="3" t="s">
        <v>243</v>
      </c>
      <c r="H43" s="3" t="s">
        <v>275</v>
      </c>
    </row>
    <row r="44" spans="1:8" x14ac:dyDescent="0.2">
      <c r="A44" s="10" t="s">
        <v>290</v>
      </c>
      <c r="B44" s="12">
        <v>-32.723007000000003</v>
      </c>
      <c r="C44" s="11">
        <v>26.884001000000001</v>
      </c>
      <c r="D44" s="11" t="s">
        <v>240</v>
      </c>
      <c r="E44" s="13" t="s">
        <v>322</v>
      </c>
      <c r="F44" s="3" t="s">
        <v>242</v>
      </c>
      <c r="G44" s="3" t="s">
        <v>243</v>
      </c>
      <c r="H44" s="3" t="s">
        <v>275</v>
      </c>
    </row>
    <row r="45" spans="1:8" x14ac:dyDescent="0.2">
      <c r="A45" s="10" t="s">
        <v>274</v>
      </c>
      <c r="B45" s="12">
        <v>-29.353984000000001</v>
      </c>
      <c r="C45" s="11">
        <v>25.376242000000001</v>
      </c>
      <c r="D45" s="11" t="s">
        <v>240</v>
      </c>
      <c r="E45" s="3" t="s">
        <v>244</v>
      </c>
      <c r="F45" s="3" t="s">
        <v>242</v>
      </c>
      <c r="G45" s="3" t="s">
        <v>243</v>
      </c>
      <c r="H45" s="3" t="s">
        <v>275</v>
      </c>
    </row>
    <row r="46" spans="1:8" x14ac:dyDescent="0.2">
      <c r="A46" s="10" t="s">
        <v>421</v>
      </c>
      <c r="B46" s="12">
        <v>-30.400552000000001</v>
      </c>
      <c r="C46" s="11">
        <v>29.503119999999999</v>
      </c>
      <c r="D46" s="11" t="s">
        <v>240</v>
      </c>
      <c r="E46" s="3" t="s">
        <v>244</v>
      </c>
      <c r="F46" s="3" t="s">
        <v>242</v>
      </c>
      <c r="G46" s="3" t="s">
        <v>243</v>
      </c>
      <c r="H46" s="3" t="s">
        <v>275</v>
      </c>
    </row>
    <row r="47" spans="1:8" x14ac:dyDescent="0.2">
      <c r="A47" s="10" t="s">
        <v>276</v>
      </c>
      <c r="B47" s="12">
        <v>-30.363814999999999</v>
      </c>
      <c r="C47" s="11">
        <v>27.367398999999999</v>
      </c>
      <c r="D47" s="11" t="s">
        <v>240</v>
      </c>
      <c r="E47" s="3" t="s">
        <v>277</v>
      </c>
      <c r="F47" s="3" t="s">
        <v>242</v>
      </c>
      <c r="G47" s="3" t="s">
        <v>243</v>
      </c>
      <c r="H47" s="3" t="s">
        <v>275</v>
      </c>
    </row>
    <row r="48" spans="1:8" x14ac:dyDescent="0.2">
      <c r="A48" s="10" t="s">
        <v>278</v>
      </c>
      <c r="B48" s="11">
        <v>-22.7</v>
      </c>
      <c r="C48" s="11">
        <v>15.56</v>
      </c>
      <c r="D48" s="11" t="s">
        <v>240</v>
      </c>
      <c r="E48" s="3" t="s">
        <v>277</v>
      </c>
      <c r="F48" s="3" t="s">
        <v>242</v>
      </c>
      <c r="G48" s="3" t="s">
        <v>243</v>
      </c>
      <c r="H48" s="3" t="s">
        <v>275</v>
      </c>
    </row>
    <row r="49" spans="1:8" x14ac:dyDescent="0.2">
      <c r="A49" s="10" t="s">
        <v>279</v>
      </c>
      <c r="B49" s="11">
        <v>-24.25244425</v>
      </c>
      <c r="C49" s="11">
        <v>34.78090375</v>
      </c>
      <c r="D49" s="11" t="s">
        <v>240</v>
      </c>
      <c r="E49" s="3" t="s">
        <v>449</v>
      </c>
      <c r="F49" s="3" t="s">
        <v>242</v>
      </c>
      <c r="G49" s="3" t="s">
        <v>243</v>
      </c>
      <c r="H49" s="3" t="s">
        <v>275</v>
      </c>
    </row>
    <row r="50" spans="1:8" x14ac:dyDescent="0.2">
      <c r="A50" s="10" t="s">
        <v>280</v>
      </c>
      <c r="B50" s="11">
        <v>-14.902322</v>
      </c>
      <c r="C50" s="11">
        <v>19.068603</v>
      </c>
      <c r="D50" s="11" t="s">
        <v>240</v>
      </c>
      <c r="E50" s="3" t="s">
        <v>449</v>
      </c>
      <c r="F50" s="3" t="s">
        <v>242</v>
      </c>
      <c r="G50" s="3" t="s">
        <v>243</v>
      </c>
      <c r="H50" s="3" t="s">
        <v>275</v>
      </c>
    </row>
    <row r="51" spans="1:8" x14ac:dyDescent="0.2">
      <c r="A51" s="10" t="s">
        <v>281</v>
      </c>
      <c r="B51" s="11">
        <v>-14.457660949999999</v>
      </c>
      <c r="C51" s="11">
        <v>39.521272400000001</v>
      </c>
      <c r="D51" s="11" t="s">
        <v>240</v>
      </c>
      <c r="E51" s="3" t="s">
        <v>449</v>
      </c>
      <c r="F51" s="3" t="s">
        <v>242</v>
      </c>
      <c r="G51" s="3" t="s">
        <v>243</v>
      </c>
      <c r="H51" s="3" t="s">
        <v>275</v>
      </c>
    </row>
    <row r="52" spans="1:8" x14ac:dyDescent="0.2">
      <c r="A52" s="10" t="s">
        <v>282</v>
      </c>
      <c r="B52" s="11">
        <v>-20.067003100000001</v>
      </c>
      <c r="C52" s="11">
        <v>34.277617900000003</v>
      </c>
      <c r="D52" s="11" t="s">
        <v>240</v>
      </c>
      <c r="E52" s="3" t="s">
        <v>449</v>
      </c>
      <c r="F52" s="3" t="s">
        <v>242</v>
      </c>
      <c r="G52" s="3" t="s">
        <v>243</v>
      </c>
      <c r="H52" s="3" t="s">
        <v>275</v>
      </c>
    </row>
    <row r="53" spans="1:8" x14ac:dyDescent="0.2">
      <c r="A53" s="10" t="s">
        <v>283</v>
      </c>
      <c r="B53" s="11">
        <v>-15.30538</v>
      </c>
      <c r="C53" s="11">
        <v>13.992919000000001</v>
      </c>
      <c r="D53" s="11" t="s">
        <v>240</v>
      </c>
      <c r="E53" s="3" t="s">
        <v>449</v>
      </c>
      <c r="F53" s="3" t="s">
        <v>242</v>
      </c>
      <c r="G53" s="3" t="s">
        <v>243</v>
      </c>
      <c r="H53" s="3" t="s">
        <v>275</v>
      </c>
    </row>
    <row r="54" spans="1:8" x14ac:dyDescent="0.2">
      <c r="A54" s="10" t="s">
        <v>284</v>
      </c>
      <c r="B54" s="11">
        <v>-14.495010649999999</v>
      </c>
      <c r="C54" s="11">
        <v>34.334497399999997</v>
      </c>
      <c r="D54" s="11" t="s">
        <v>240</v>
      </c>
      <c r="E54" s="3" t="s">
        <v>449</v>
      </c>
      <c r="F54" s="3" t="s">
        <v>242</v>
      </c>
      <c r="G54" s="3" t="s">
        <v>243</v>
      </c>
      <c r="H54" s="3" t="s">
        <v>275</v>
      </c>
    </row>
    <row r="55" spans="1:8" x14ac:dyDescent="0.2">
      <c r="A55" s="10" t="s">
        <v>285</v>
      </c>
      <c r="B55" s="11">
        <v>-11.888852999999999</v>
      </c>
      <c r="C55" s="11">
        <v>14.915770999999999</v>
      </c>
      <c r="D55" s="11" t="s">
        <v>240</v>
      </c>
      <c r="E55" s="3" t="s">
        <v>449</v>
      </c>
      <c r="F55" s="3" t="s">
        <v>242</v>
      </c>
      <c r="G55" s="3" t="s">
        <v>243</v>
      </c>
      <c r="H55" s="3" t="s">
        <v>275</v>
      </c>
    </row>
    <row r="56" spans="1:8" x14ac:dyDescent="0.2">
      <c r="A56" s="10" t="s">
        <v>442</v>
      </c>
      <c r="B56" s="11">
        <v>-23.650898000000002</v>
      </c>
      <c r="C56" s="11">
        <v>24.669799999999999</v>
      </c>
      <c r="D56" s="11" t="s">
        <v>240</v>
      </c>
      <c r="E56" s="3" t="s">
        <v>277</v>
      </c>
      <c r="F56" s="3" t="s">
        <v>255</v>
      </c>
      <c r="G56" s="3" t="s">
        <v>256</v>
      </c>
      <c r="H56" s="3" t="s">
        <v>275</v>
      </c>
    </row>
    <row r="57" spans="1:8" x14ac:dyDescent="0.2">
      <c r="A57" s="10" t="s">
        <v>291</v>
      </c>
      <c r="B57" s="11">
        <v>-19.597398999999999</v>
      </c>
      <c r="C57" s="11">
        <v>20.494994999999999</v>
      </c>
      <c r="D57" s="11" t="s">
        <v>240</v>
      </c>
      <c r="E57" s="3" t="s">
        <v>277</v>
      </c>
      <c r="F57" s="3" t="s">
        <v>255</v>
      </c>
      <c r="G57" s="3" t="s">
        <v>256</v>
      </c>
      <c r="H57" s="3" t="s">
        <v>275</v>
      </c>
    </row>
    <row r="58" spans="1:8" x14ac:dyDescent="0.2">
      <c r="A58" s="10" t="s">
        <v>292</v>
      </c>
      <c r="B58" s="11">
        <v>-30.712637999999998</v>
      </c>
      <c r="C58" s="11">
        <v>25.101012999999998</v>
      </c>
      <c r="D58" s="11" t="s">
        <v>240</v>
      </c>
      <c r="E58" s="3" t="s">
        <v>277</v>
      </c>
      <c r="F58" s="3" t="s">
        <v>255</v>
      </c>
      <c r="G58" s="3" t="s">
        <v>256</v>
      </c>
      <c r="H58" s="3" t="s">
        <v>275</v>
      </c>
    </row>
    <row r="59" spans="1:8" x14ac:dyDescent="0.2">
      <c r="A59" s="10" t="s">
        <v>77</v>
      </c>
      <c r="B59" s="11">
        <v>-26.939609000000001</v>
      </c>
      <c r="C59" s="11">
        <v>20.658180999999999</v>
      </c>
      <c r="D59" s="11" t="s">
        <v>240</v>
      </c>
      <c r="E59" s="3" t="s">
        <v>277</v>
      </c>
      <c r="F59" s="3" t="s">
        <v>255</v>
      </c>
      <c r="G59" s="3" t="s">
        <v>256</v>
      </c>
      <c r="H59" s="3" t="s">
        <v>275</v>
      </c>
    </row>
    <row r="60" spans="1:8" x14ac:dyDescent="0.2">
      <c r="A60" s="10" t="s">
        <v>453</v>
      </c>
      <c r="B60" s="12">
        <v>-18.198504</v>
      </c>
      <c r="C60" s="11">
        <v>22.159880000000001</v>
      </c>
      <c r="D60" s="11" t="s">
        <v>240</v>
      </c>
      <c r="E60" s="3" t="s">
        <v>277</v>
      </c>
      <c r="F60" s="3" t="s">
        <v>255</v>
      </c>
      <c r="G60" s="3" t="s">
        <v>256</v>
      </c>
      <c r="H60" s="3" t="s">
        <v>275</v>
      </c>
    </row>
    <row r="61" spans="1:8" x14ac:dyDescent="0.2">
      <c r="A61" s="10" t="s">
        <v>452</v>
      </c>
      <c r="B61" s="11">
        <v>-14.628943</v>
      </c>
      <c r="C61" s="11">
        <v>17.666015999999999</v>
      </c>
      <c r="D61" s="11" t="s">
        <v>240</v>
      </c>
      <c r="E61" s="3" t="s">
        <v>277</v>
      </c>
      <c r="F61" s="3" t="s">
        <v>255</v>
      </c>
      <c r="G61" s="3" t="s">
        <v>256</v>
      </c>
      <c r="H61" s="3" t="s">
        <v>275</v>
      </c>
    </row>
    <row r="62" spans="1:8" x14ac:dyDescent="0.2">
      <c r="A62" s="10" t="s">
        <v>293</v>
      </c>
      <c r="B62" s="12">
        <v>-29.280861000000002</v>
      </c>
      <c r="C62" s="11">
        <v>29.663164999999999</v>
      </c>
      <c r="D62" s="11" t="s">
        <v>240</v>
      </c>
      <c r="E62" s="3" t="s">
        <v>294</v>
      </c>
      <c r="F62" s="3" t="s">
        <v>255</v>
      </c>
      <c r="G62" s="3" t="s">
        <v>256</v>
      </c>
      <c r="H62" s="3" t="s">
        <v>275</v>
      </c>
    </row>
    <row r="63" spans="1:8" x14ac:dyDescent="0.2">
      <c r="A63" s="10" t="s">
        <v>295</v>
      </c>
      <c r="B63" s="12">
        <v>-26.405864000000001</v>
      </c>
      <c r="C63" s="11">
        <v>30.212481</v>
      </c>
      <c r="D63" s="11" t="s">
        <v>240</v>
      </c>
      <c r="E63" s="3" t="s">
        <v>294</v>
      </c>
      <c r="F63" s="3" t="s">
        <v>255</v>
      </c>
      <c r="G63" s="3" t="s">
        <v>256</v>
      </c>
      <c r="H63" s="3" t="s">
        <v>275</v>
      </c>
    </row>
    <row r="64" spans="1:8" x14ac:dyDescent="0.2">
      <c r="A64" s="10" t="s">
        <v>82</v>
      </c>
      <c r="B64" s="11">
        <v>-22.34</v>
      </c>
      <c r="C64" s="11">
        <v>23.01</v>
      </c>
      <c r="D64" s="11" t="s">
        <v>240</v>
      </c>
      <c r="E64" s="3" t="s">
        <v>296</v>
      </c>
      <c r="F64" s="3" t="s">
        <v>255</v>
      </c>
      <c r="G64" s="3" t="s">
        <v>256</v>
      </c>
      <c r="H64" s="3" t="s">
        <v>275</v>
      </c>
    </row>
    <row r="65" spans="1:8" x14ac:dyDescent="0.2">
      <c r="A65" s="10" t="s">
        <v>297</v>
      </c>
      <c r="B65" s="12">
        <v>-30.696597000000001</v>
      </c>
      <c r="C65" s="11">
        <v>25.077306</v>
      </c>
      <c r="D65" s="11" t="s">
        <v>240</v>
      </c>
      <c r="E65" s="3" t="s">
        <v>277</v>
      </c>
      <c r="F65" s="3" t="s">
        <v>298</v>
      </c>
      <c r="G65" s="3" t="s">
        <v>273</v>
      </c>
      <c r="H65" s="3" t="s">
        <v>275</v>
      </c>
    </row>
    <row r="66" spans="1:8" x14ac:dyDescent="0.2">
      <c r="A66" s="10" t="s">
        <v>299</v>
      </c>
      <c r="B66" s="12">
        <v>-33.644257000000003</v>
      </c>
      <c r="C66" s="11">
        <v>19.000993000000001</v>
      </c>
      <c r="D66" s="11" t="s">
        <v>240</v>
      </c>
      <c r="E66" s="3" t="s">
        <v>277</v>
      </c>
      <c r="F66" s="3" t="s">
        <v>298</v>
      </c>
      <c r="G66" s="3" t="s">
        <v>273</v>
      </c>
      <c r="H66" s="3" t="s">
        <v>275</v>
      </c>
    </row>
    <row r="67" spans="1:8" x14ac:dyDescent="0.2">
      <c r="A67" s="10" t="s">
        <v>143</v>
      </c>
      <c r="B67" s="11">
        <v>-34.084263</v>
      </c>
      <c r="C67" s="11">
        <v>20.955590999999998</v>
      </c>
      <c r="D67" s="11" t="s">
        <v>240</v>
      </c>
      <c r="E67" s="3" t="s">
        <v>300</v>
      </c>
      <c r="F67" s="3" t="s">
        <v>298</v>
      </c>
      <c r="G67" s="3" t="s">
        <v>273</v>
      </c>
      <c r="H67" s="3" t="s">
        <v>275</v>
      </c>
    </row>
    <row r="68" spans="1:8" x14ac:dyDescent="0.2">
      <c r="A68" s="10" t="s">
        <v>126</v>
      </c>
      <c r="B68" s="11">
        <v>-34.325107000000003</v>
      </c>
      <c r="C68" s="11">
        <v>21.419066000000001</v>
      </c>
      <c r="D68" s="11" t="s">
        <v>240</v>
      </c>
      <c r="E68" s="3" t="s">
        <v>300</v>
      </c>
      <c r="F68" s="3" t="s">
        <v>298</v>
      </c>
      <c r="G68" s="3" t="s">
        <v>273</v>
      </c>
      <c r="H68" s="3" t="s">
        <v>275</v>
      </c>
    </row>
    <row r="69" spans="1:8" x14ac:dyDescent="0.2">
      <c r="A69" s="10" t="s">
        <v>157</v>
      </c>
      <c r="B69" s="11">
        <v>-34.032038999999997</v>
      </c>
      <c r="C69" s="11">
        <v>20.428377999999999</v>
      </c>
      <c r="D69" s="11" t="s">
        <v>240</v>
      </c>
      <c r="E69" s="3" t="s">
        <v>300</v>
      </c>
      <c r="F69" s="3" t="s">
        <v>298</v>
      </c>
      <c r="G69" s="3" t="s">
        <v>273</v>
      </c>
      <c r="H69" s="3" t="s">
        <v>275</v>
      </c>
    </row>
    <row r="70" spans="1:8" x14ac:dyDescent="0.2">
      <c r="A70" s="10" t="s">
        <v>101</v>
      </c>
      <c r="B70" s="11">
        <v>-34.094307999999998</v>
      </c>
      <c r="C70" s="11">
        <v>21.260704</v>
      </c>
      <c r="D70" s="11" t="s">
        <v>240</v>
      </c>
      <c r="E70" s="3" t="s">
        <v>300</v>
      </c>
      <c r="F70" s="3" t="s">
        <v>298</v>
      </c>
      <c r="G70" s="3" t="s">
        <v>273</v>
      </c>
      <c r="H70" s="3" t="s">
        <v>275</v>
      </c>
    </row>
    <row r="71" spans="1:8" x14ac:dyDescent="0.2">
      <c r="A71" s="10" t="s">
        <v>152</v>
      </c>
      <c r="B71" s="11">
        <v>-34.055898999999997</v>
      </c>
      <c r="C71" s="11">
        <v>20.410889000000001</v>
      </c>
      <c r="D71" s="11" t="s">
        <v>240</v>
      </c>
      <c r="E71" s="3" t="s">
        <v>300</v>
      </c>
      <c r="F71" s="3" t="s">
        <v>298</v>
      </c>
      <c r="G71" s="3" t="s">
        <v>273</v>
      </c>
      <c r="H71" s="3" t="s">
        <v>275</v>
      </c>
    </row>
    <row r="72" spans="1:8" x14ac:dyDescent="0.2">
      <c r="A72" s="10" t="s">
        <v>104</v>
      </c>
      <c r="B72" s="11">
        <v>-34.082858000000002</v>
      </c>
      <c r="C72" s="11">
        <v>20.940750999999999</v>
      </c>
      <c r="D72" s="11" t="s">
        <v>240</v>
      </c>
      <c r="E72" s="3" t="s">
        <v>300</v>
      </c>
      <c r="F72" s="3" t="s">
        <v>298</v>
      </c>
      <c r="G72" s="3" t="s">
        <v>273</v>
      </c>
      <c r="H72" s="3" t="s">
        <v>275</v>
      </c>
    </row>
    <row r="73" spans="1:8" x14ac:dyDescent="0.2">
      <c r="A73" s="10" t="s">
        <v>116</v>
      </c>
      <c r="B73" s="11">
        <v>-34.088560999999999</v>
      </c>
      <c r="C73" s="11">
        <v>20.087759999999999</v>
      </c>
      <c r="D73" s="11" t="s">
        <v>240</v>
      </c>
      <c r="E73" s="3" t="s">
        <v>300</v>
      </c>
      <c r="F73" s="3" t="s">
        <v>298</v>
      </c>
      <c r="G73" s="3" t="s">
        <v>273</v>
      </c>
      <c r="H73" s="3" t="s">
        <v>275</v>
      </c>
    </row>
    <row r="74" spans="1:8" x14ac:dyDescent="0.2">
      <c r="A74" s="10" t="s">
        <v>97</v>
      </c>
      <c r="B74" s="11">
        <v>-34.007838999999997</v>
      </c>
      <c r="C74" s="11">
        <v>20.650914</v>
      </c>
      <c r="D74" s="11" t="s">
        <v>240</v>
      </c>
      <c r="E74" s="3" t="s">
        <v>300</v>
      </c>
      <c r="F74" s="3" t="s">
        <v>298</v>
      </c>
      <c r="G74" s="3" t="s">
        <v>273</v>
      </c>
      <c r="H74" s="3" t="s">
        <v>275</v>
      </c>
    </row>
    <row r="75" spans="1:8" x14ac:dyDescent="0.2">
      <c r="A75" s="10" t="s">
        <v>301</v>
      </c>
      <c r="B75" s="11">
        <v>-34.017882999999998</v>
      </c>
      <c r="C75" s="11">
        <v>20.451771000000001</v>
      </c>
      <c r="D75" s="11" t="s">
        <v>240</v>
      </c>
      <c r="E75" s="3" t="s">
        <v>300</v>
      </c>
      <c r="F75" s="3" t="s">
        <v>298</v>
      </c>
      <c r="G75" s="3" t="s">
        <v>273</v>
      </c>
      <c r="H75" s="3" t="s">
        <v>275</v>
      </c>
    </row>
    <row r="76" spans="1:8" x14ac:dyDescent="0.2">
      <c r="A76" s="10" t="s">
        <v>80</v>
      </c>
      <c r="B76" s="12">
        <v>-29.001394000000001</v>
      </c>
      <c r="C76" s="11">
        <v>17.098803</v>
      </c>
      <c r="D76" s="11" t="s">
        <v>240</v>
      </c>
      <c r="E76" s="3" t="s">
        <v>302</v>
      </c>
      <c r="F76" s="3" t="s">
        <v>255</v>
      </c>
      <c r="G76" s="3" t="s">
        <v>262</v>
      </c>
      <c r="H76" s="3" t="s">
        <v>275</v>
      </c>
    </row>
    <row r="77" spans="1:8" x14ac:dyDescent="0.2">
      <c r="A77" s="10" t="s">
        <v>81</v>
      </c>
      <c r="B77" s="12">
        <v>-22.7</v>
      </c>
      <c r="C77" s="11">
        <v>17.11</v>
      </c>
      <c r="D77" s="11" t="s">
        <v>240</v>
      </c>
      <c r="E77" s="3" t="s">
        <v>277</v>
      </c>
      <c r="F77" s="3" t="s">
        <v>255</v>
      </c>
      <c r="G77" s="3" t="s">
        <v>262</v>
      </c>
      <c r="H77" s="3" t="s">
        <v>275</v>
      </c>
    </row>
    <row r="78" spans="1:8" x14ac:dyDescent="0.2">
      <c r="A78" s="10" t="s">
        <v>433</v>
      </c>
      <c r="B78" s="12">
        <v>7.5279420000000004</v>
      </c>
      <c r="C78" s="11">
        <v>8.7504150000000003</v>
      </c>
      <c r="D78" s="11" t="s">
        <v>240</v>
      </c>
      <c r="E78" s="3" t="s">
        <v>241</v>
      </c>
      <c r="F78" s="3" t="s">
        <v>242</v>
      </c>
      <c r="G78" s="3" t="s">
        <v>243</v>
      </c>
      <c r="H78" s="3" t="s">
        <v>86</v>
      </c>
    </row>
    <row r="79" spans="1:8" x14ac:dyDescent="0.2">
      <c r="A79" s="10" t="s">
        <v>434</v>
      </c>
      <c r="B79" s="12">
        <v>13.255822</v>
      </c>
      <c r="C79" s="11">
        <v>-16.725563999999999</v>
      </c>
      <c r="D79" s="11" t="s">
        <v>240</v>
      </c>
      <c r="E79" s="3" t="s">
        <v>241</v>
      </c>
      <c r="F79" s="3" t="s">
        <v>242</v>
      </c>
      <c r="G79" s="3" t="s">
        <v>243</v>
      </c>
      <c r="H79" s="3" t="s">
        <v>86</v>
      </c>
    </row>
    <row r="80" spans="1:8" x14ac:dyDescent="0.2">
      <c r="A80" s="10" t="s">
        <v>435</v>
      </c>
      <c r="B80" s="12">
        <v>8.4315650000000009</v>
      </c>
      <c r="C80" s="11">
        <v>-13.178554</v>
      </c>
      <c r="D80" s="11" t="s">
        <v>240</v>
      </c>
      <c r="E80" s="3" t="s">
        <v>241</v>
      </c>
      <c r="F80" s="3" t="s">
        <v>242</v>
      </c>
      <c r="G80" s="3" t="s">
        <v>243</v>
      </c>
      <c r="H80" s="3" t="s">
        <v>86</v>
      </c>
    </row>
    <row r="81" spans="1:8" x14ac:dyDescent="0.2">
      <c r="A81" s="10" t="s">
        <v>436</v>
      </c>
      <c r="B81" s="11">
        <v>8.01</v>
      </c>
      <c r="C81" s="11">
        <v>3.98</v>
      </c>
      <c r="D81" s="11" t="s">
        <v>240</v>
      </c>
      <c r="E81" s="3" t="s">
        <v>241</v>
      </c>
      <c r="F81" s="3" t="s">
        <v>242</v>
      </c>
      <c r="G81" s="3" t="s">
        <v>243</v>
      </c>
      <c r="H81" s="3" t="s">
        <v>86</v>
      </c>
    </row>
    <row r="82" spans="1:8" x14ac:dyDescent="0.2">
      <c r="A82" s="10" t="s">
        <v>303</v>
      </c>
      <c r="B82" s="11">
        <v>5.9259950000000003</v>
      </c>
      <c r="C82" s="11">
        <v>0.57688099999999998</v>
      </c>
      <c r="D82" s="11" t="s">
        <v>240</v>
      </c>
      <c r="E82" s="3" t="s">
        <v>244</v>
      </c>
      <c r="F82" s="3" t="s">
        <v>242</v>
      </c>
      <c r="G82" s="3" t="s">
        <v>243</v>
      </c>
      <c r="H82" s="3" t="s">
        <v>86</v>
      </c>
    </row>
    <row r="83" spans="1:8" x14ac:dyDescent="0.2">
      <c r="A83" s="10" t="s">
        <v>304</v>
      </c>
      <c r="B83" s="11">
        <v>6.0939240000000003</v>
      </c>
      <c r="C83" s="11">
        <v>7.3474490000000001</v>
      </c>
      <c r="D83" s="11" t="s">
        <v>240</v>
      </c>
      <c r="E83" s="3" t="s">
        <v>244</v>
      </c>
      <c r="F83" s="3" t="s">
        <v>242</v>
      </c>
      <c r="G83" s="3" t="s">
        <v>243</v>
      </c>
      <c r="H83" s="3" t="s">
        <v>86</v>
      </c>
    </row>
    <row r="84" spans="1:8" x14ac:dyDescent="0.2">
      <c r="A84" s="10" t="s">
        <v>305</v>
      </c>
      <c r="B84" s="11">
        <v>13.193761</v>
      </c>
      <c r="C84" s="11">
        <v>-16.508545000000002</v>
      </c>
      <c r="D84" s="11" t="s">
        <v>240</v>
      </c>
      <c r="E84" s="3" t="s">
        <v>244</v>
      </c>
      <c r="F84" s="3" t="s">
        <v>242</v>
      </c>
      <c r="G84" s="3" t="s">
        <v>243</v>
      </c>
      <c r="H84" s="3" t="s">
        <v>86</v>
      </c>
    </row>
    <row r="85" spans="1:8" x14ac:dyDescent="0.2">
      <c r="A85" s="10" t="s">
        <v>306</v>
      </c>
      <c r="B85" s="11">
        <v>13.322082999999999</v>
      </c>
      <c r="C85" s="11">
        <v>-16.156983</v>
      </c>
      <c r="D85" s="11" t="s">
        <v>240</v>
      </c>
      <c r="E85" s="3" t="s">
        <v>244</v>
      </c>
      <c r="F85" s="3" t="s">
        <v>242</v>
      </c>
      <c r="G85" s="3" t="s">
        <v>243</v>
      </c>
      <c r="H85" s="3" t="s">
        <v>86</v>
      </c>
    </row>
    <row r="86" spans="1:8" x14ac:dyDescent="0.2">
      <c r="A86" s="10" t="s">
        <v>307</v>
      </c>
      <c r="B86" s="11">
        <v>15.79707</v>
      </c>
      <c r="C86" s="11">
        <v>-16.521418000000001</v>
      </c>
      <c r="D86" s="11" t="s">
        <v>240</v>
      </c>
      <c r="E86" s="3" t="s">
        <v>244</v>
      </c>
      <c r="F86" s="3" t="s">
        <v>242</v>
      </c>
      <c r="G86" s="3" t="s">
        <v>243</v>
      </c>
      <c r="H86" s="3" t="s">
        <v>86</v>
      </c>
    </row>
    <row r="87" spans="1:8" x14ac:dyDescent="0.2">
      <c r="A87" s="10" t="s">
        <v>308</v>
      </c>
      <c r="B87" s="12">
        <v>2.2341199999999999</v>
      </c>
      <c r="C87" s="11">
        <v>10.076584</v>
      </c>
      <c r="D87" s="11" t="s">
        <v>240</v>
      </c>
      <c r="E87" s="3" t="s">
        <v>250</v>
      </c>
      <c r="F87" s="3" t="s">
        <v>242</v>
      </c>
      <c r="G87" s="3" t="s">
        <v>243</v>
      </c>
      <c r="H87" s="3" t="s">
        <v>86</v>
      </c>
    </row>
    <row r="88" spans="1:8" x14ac:dyDescent="0.2">
      <c r="A88" s="10" t="s">
        <v>309</v>
      </c>
      <c r="B88" s="12">
        <v>4.0563229999999999</v>
      </c>
      <c r="C88" s="11">
        <v>9.8832229999999992</v>
      </c>
      <c r="D88" s="11" t="s">
        <v>240</v>
      </c>
      <c r="E88" s="3" t="s">
        <v>250</v>
      </c>
      <c r="F88" s="3" t="s">
        <v>242</v>
      </c>
      <c r="G88" s="3" t="s">
        <v>243</v>
      </c>
      <c r="H88" s="3" t="s">
        <v>86</v>
      </c>
    </row>
    <row r="89" spans="1:8" x14ac:dyDescent="0.2">
      <c r="A89" s="10" t="s">
        <v>310</v>
      </c>
      <c r="B89" s="12">
        <v>3.3601559999999999</v>
      </c>
      <c r="C89" s="11">
        <v>10.174360999999999</v>
      </c>
      <c r="D89" s="11" t="s">
        <v>240</v>
      </c>
      <c r="E89" s="3" t="s">
        <v>250</v>
      </c>
      <c r="F89" s="3" t="s">
        <v>242</v>
      </c>
      <c r="G89" s="3" t="s">
        <v>243</v>
      </c>
      <c r="H89" s="3" t="s">
        <v>86</v>
      </c>
    </row>
    <row r="90" spans="1:8" x14ac:dyDescent="0.2">
      <c r="A90" s="10" t="s">
        <v>311</v>
      </c>
      <c r="B90" s="12">
        <v>5.3279579999999997</v>
      </c>
      <c r="C90" s="11">
        <v>11.195928</v>
      </c>
      <c r="D90" s="11" t="s">
        <v>240</v>
      </c>
      <c r="E90" s="3" t="s">
        <v>250</v>
      </c>
      <c r="F90" s="3" t="s">
        <v>242</v>
      </c>
      <c r="G90" s="3" t="s">
        <v>243</v>
      </c>
      <c r="H90" s="3" t="s">
        <v>86</v>
      </c>
    </row>
    <row r="91" spans="1:8" x14ac:dyDescent="0.2">
      <c r="A91" s="10" t="s">
        <v>312</v>
      </c>
      <c r="B91" s="11">
        <v>3.08</v>
      </c>
      <c r="C91" s="11">
        <v>14.07</v>
      </c>
      <c r="D91" s="11" t="s">
        <v>240</v>
      </c>
      <c r="E91" s="3" t="s">
        <v>250</v>
      </c>
      <c r="F91" s="3" t="s">
        <v>242</v>
      </c>
      <c r="G91" s="3" t="s">
        <v>256</v>
      </c>
      <c r="H91" s="3" t="s">
        <v>86</v>
      </c>
    </row>
    <row r="92" spans="1:8" x14ac:dyDescent="0.2">
      <c r="A92" s="10" t="s">
        <v>313</v>
      </c>
      <c r="B92" s="12">
        <v>2.2689400000000002</v>
      </c>
      <c r="C92" s="11">
        <v>10.371173000000001</v>
      </c>
      <c r="D92" s="11" t="s">
        <v>240</v>
      </c>
      <c r="E92" s="3" t="s">
        <v>250</v>
      </c>
      <c r="F92" s="3" t="s">
        <v>242</v>
      </c>
      <c r="G92" s="3" t="s">
        <v>256</v>
      </c>
      <c r="H92" s="3" t="s">
        <v>86</v>
      </c>
    </row>
    <row r="93" spans="1:8" x14ac:dyDescent="0.2">
      <c r="A93" s="10" t="s">
        <v>314</v>
      </c>
      <c r="B93" s="12">
        <v>4.8793059999999997</v>
      </c>
      <c r="C93" s="11">
        <v>11.921025999999999</v>
      </c>
      <c r="D93" s="11" t="s">
        <v>240</v>
      </c>
      <c r="E93" s="3" t="s">
        <v>250</v>
      </c>
      <c r="F93" s="3" t="s">
        <v>242</v>
      </c>
      <c r="G93" s="3" t="s">
        <v>256</v>
      </c>
      <c r="H93" s="3" t="s">
        <v>86</v>
      </c>
    </row>
    <row r="94" spans="1:8" x14ac:dyDescent="0.2">
      <c r="A94" s="10" t="s">
        <v>315</v>
      </c>
      <c r="B94" s="11">
        <v>-0.45800000000000002</v>
      </c>
      <c r="C94" s="11">
        <v>36.081000000000003</v>
      </c>
      <c r="D94" s="10" t="s">
        <v>316</v>
      </c>
      <c r="E94" s="3" t="s">
        <v>317</v>
      </c>
      <c r="F94" s="3" t="s">
        <v>273</v>
      </c>
      <c r="G94" s="10" t="s">
        <v>262</v>
      </c>
      <c r="H94" s="10" t="s">
        <v>87</v>
      </c>
    </row>
    <row r="95" spans="1:8" x14ac:dyDescent="0.2">
      <c r="A95" s="10" t="s">
        <v>318</v>
      </c>
      <c r="B95" s="11">
        <v>-3.476</v>
      </c>
      <c r="C95" s="11">
        <v>35.347999999999999</v>
      </c>
      <c r="D95" s="10" t="s">
        <v>316</v>
      </c>
      <c r="E95" s="3" t="s">
        <v>317</v>
      </c>
      <c r="F95" s="3" t="s">
        <v>273</v>
      </c>
      <c r="G95" s="10" t="s">
        <v>262</v>
      </c>
      <c r="H95" s="10" t="s">
        <v>87</v>
      </c>
    </row>
    <row r="96" spans="1:8" x14ac:dyDescent="0.2">
      <c r="A96" s="10" t="s">
        <v>441</v>
      </c>
      <c r="B96" s="12">
        <v>-29.65</v>
      </c>
      <c r="C96" s="11">
        <v>31.3</v>
      </c>
      <c r="D96" s="10" t="s">
        <v>316</v>
      </c>
      <c r="E96" s="3" t="s">
        <v>319</v>
      </c>
      <c r="F96" s="3" t="s">
        <v>273</v>
      </c>
      <c r="G96" s="3" t="s">
        <v>256</v>
      </c>
      <c r="H96" s="10" t="s">
        <v>275</v>
      </c>
    </row>
    <row r="97" spans="1:8" x14ac:dyDescent="0.2">
      <c r="A97" s="10" t="s">
        <v>440</v>
      </c>
      <c r="B97" s="12">
        <v>-29.65</v>
      </c>
      <c r="C97" s="11">
        <v>31.3</v>
      </c>
      <c r="D97" s="10" t="s">
        <v>316</v>
      </c>
      <c r="E97" s="3" t="s">
        <v>319</v>
      </c>
      <c r="F97" s="3" t="s">
        <v>273</v>
      </c>
      <c r="G97" s="3" t="s">
        <v>256</v>
      </c>
      <c r="H97" s="10" t="s">
        <v>275</v>
      </c>
    </row>
    <row r="98" spans="1:8" x14ac:dyDescent="0.2">
      <c r="A98" s="10" t="s">
        <v>438</v>
      </c>
      <c r="B98" s="11">
        <v>-32.799999999999997</v>
      </c>
      <c r="C98" s="11">
        <v>18</v>
      </c>
      <c r="D98" s="10" t="s">
        <v>316</v>
      </c>
      <c r="E98" s="3" t="s">
        <v>320</v>
      </c>
      <c r="F98" s="3" t="s">
        <v>273</v>
      </c>
      <c r="G98" s="3" t="s">
        <v>256</v>
      </c>
      <c r="H98" s="10" t="s">
        <v>275</v>
      </c>
    </row>
    <row r="99" spans="1:8" x14ac:dyDescent="0.2">
      <c r="A99" s="10" t="s">
        <v>437</v>
      </c>
      <c r="B99" s="11">
        <v>-32</v>
      </c>
      <c r="C99" s="11">
        <v>18.5</v>
      </c>
      <c r="D99" s="10" t="s">
        <v>316</v>
      </c>
      <c r="E99" s="3" t="s">
        <v>320</v>
      </c>
      <c r="F99" s="3" t="s">
        <v>273</v>
      </c>
      <c r="G99" s="3" t="s">
        <v>256</v>
      </c>
      <c r="H99" s="10" t="s">
        <v>275</v>
      </c>
    </row>
    <row r="100" spans="1:8" x14ac:dyDescent="0.2">
      <c r="A100" s="10" t="s">
        <v>439</v>
      </c>
      <c r="B100" s="11">
        <v>-32.799999999999997</v>
      </c>
      <c r="C100" s="11">
        <v>17.899999999999999</v>
      </c>
      <c r="D100" s="10" t="s">
        <v>316</v>
      </c>
      <c r="E100" s="3" t="s">
        <v>320</v>
      </c>
      <c r="F100" s="3" t="s">
        <v>273</v>
      </c>
      <c r="G100" s="10" t="s">
        <v>262</v>
      </c>
      <c r="H100" s="10" t="s">
        <v>275</v>
      </c>
    </row>
    <row r="101" spans="1:8" s="25" customFormat="1" x14ac:dyDescent="0.2"/>
    <row r="103" spans="1:8" x14ac:dyDescent="0.2">
      <c r="A103" s="24" t="s">
        <v>454</v>
      </c>
    </row>
  </sheetData>
  <autoFilter ref="A3:H3" xr:uid="{00000000-0009-0000-0000-000007000000}">
    <sortState xmlns:xlrd2="http://schemas.microsoft.com/office/spreadsheetml/2017/richdata2" ref="A4:H100">
      <sortCondition descending="1" ref="D3:D100"/>
    </sortState>
  </autoFilter>
  <phoneticPr fontId="9" type="noConversion"/>
  <pageMargins left="0.7" right="0.7" top="0.75" bottom="0.75" header="0.51180555555555496" footer="0.51180555555555496"/>
  <pageSetup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8</TotalTime>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Table_S1</vt:lpstr>
      <vt:lpstr>Table_S2</vt:lpstr>
      <vt:lpstr>Table_S3</vt:lpstr>
      <vt:lpstr>Table_S4</vt:lpstr>
      <vt:lpstr>Table_S5</vt:lpstr>
      <vt:lpstr>Table_S6</vt:lpstr>
      <vt:lpstr>Table S7</vt:lpstr>
      <vt:lpstr>Table_S8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dc:description/>
  <cp:lastModifiedBy>Microsoft Office User</cp:lastModifiedBy>
  <cp:revision>1</cp:revision>
  <dcterms:created xsi:type="dcterms:W3CDTF">2020-01-25T18:49:22Z</dcterms:created>
  <dcterms:modified xsi:type="dcterms:W3CDTF">2021-10-19T14:37:57Z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