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87957285-AF1F-4784-97C4-C06B29A3098F}" xr6:coauthVersionLast="36" xr6:coauthVersionMax="36" xr10:uidLastSave="{00000000-0000-0000-0000-000000000000}"/>
  <bookViews>
    <workbookView xWindow="-105" yWindow="-105" windowWidth="23250" windowHeight="12570" activeTab="4" xr2:uid="{223A90D6-AAEC-49F6-A3D5-8414F68F6449}"/>
  </bookViews>
  <sheets>
    <sheet name="Table S1" sheetId="1" r:id="rId1"/>
    <sheet name="Table S2" sheetId="3" r:id="rId2"/>
    <sheet name="Table S3" sheetId="2" r:id="rId3"/>
    <sheet name="Table S4" sheetId="4" r:id="rId4"/>
    <sheet name="Table S5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W127" i="2" l="1"/>
  <c r="C96" i="2"/>
  <c r="R80" i="2"/>
  <c r="R79" i="2"/>
  <c r="F22" i="4"/>
  <c r="D22" i="4"/>
</calcChain>
</file>

<file path=xl/sharedStrings.xml><?xml version="1.0" encoding="utf-8"?>
<sst xmlns="http://schemas.openxmlformats.org/spreadsheetml/2006/main" count="1944" uniqueCount="741">
  <si>
    <t>Number</t>
  </si>
  <si>
    <t>Speciaes name</t>
  </si>
  <si>
    <t>Strain</t>
  </si>
  <si>
    <t>Subphylum</t>
  </si>
  <si>
    <t>Class</t>
  </si>
  <si>
    <t>Order</t>
  </si>
  <si>
    <t>Chromsome count</t>
  </si>
  <si>
    <t>Scaffolds</t>
  </si>
  <si>
    <t>Scaffold N50 (length base pairs)</t>
  </si>
  <si>
    <t>ScaffoldL50</t>
  </si>
  <si>
    <t>Genome size (MB)</t>
  </si>
  <si>
    <t>Genome assembly accession number</t>
  </si>
  <si>
    <t>Tuber melanosporum</t>
  </si>
  <si>
    <t>Mel28</t>
  </si>
  <si>
    <t>Pezizomycotina</t>
  </si>
  <si>
    <t>Pezizales</t>
  </si>
  <si>
    <r>
      <t>NA</t>
    </r>
    <r>
      <rPr>
        <vertAlign val="superscript"/>
        <sz val="10"/>
        <rFont val="Times New Roman"/>
        <family val="1"/>
      </rPr>
      <t>2</t>
    </r>
  </si>
  <si>
    <t>GCA_000151645.1</t>
  </si>
  <si>
    <t>Tuber borchii</t>
  </si>
  <si>
    <t>Tubo3840</t>
  </si>
  <si>
    <t>GCA_003070745.1</t>
  </si>
  <si>
    <t>Xylona heveae</t>
  </si>
  <si>
    <t>TC161</t>
  </si>
  <si>
    <t> Xylonomycetes</t>
  </si>
  <si>
    <t>Xylonales</t>
  </si>
  <si>
    <t>GCA_001619985.1</t>
  </si>
  <si>
    <t>Cercospora beticola</t>
  </si>
  <si>
    <t>CB0940_V2</t>
  </si>
  <si>
    <t>Dothideomycetes</t>
  </si>
  <si>
    <t>Capnodiales</t>
  </si>
  <si>
    <t>GCA_002742065.1</t>
  </si>
  <si>
    <t>Leptosphaeria maculans</t>
  </si>
  <si>
    <t>JN3</t>
  </si>
  <si>
    <t>Pleospirales</t>
  </si>
  <si>
    <t>GCA_000230375.1</t>
  </si>
  <si>
    <t>Alternaria solani</t>
  </si>
  <si>
    <t>NL03003</t>
  </si>
  <si>
    <t>Pleosporales</t>
  </si>
  <si>
    <t>GCA_002952155.1</t>
  </si>
  <si>
    <t>Pyrenophora teres</t>
  </si>
  <si>
    <t>W1-1</t>
  </si>
  <si>
    <t>GCA_900232045.1</t>
  </si>
  <si>
    <t>Parastagonospora nodorum</t>
  </si>
  <si>
    <t>Sn79-1087</t>
  </si>
  <si>
    <t>GCA_002267025.1</t>
  </si>
  <si>
    <t>Aspergillus nidulans</t>
  </si>
  <si>
    <t>FGSC A4</t>
  </si>
  <si>
    <t>Eurotiomycetes</t>
  </si>
  <si>
    <t>Eurotiales</t>
  </si>
  <si>
    <t>GCA_000011425.1</t>
  </si>
  <si>
    <t>Aspergillus oryzae</t>
  </si>
  <si>
    <t>RIB40</t>
  </si>
  <si>
    <t>GCA_000184455.3</t>
  </si>
  <si>
    <t>Aspergillus fumigatus</t>
  </si>
  <si>
    <t>Af293</t>
  </si>
  <si>
    <t>GCA_000002655.1</t>
  </si>
  <si>
    <t>Penicillium chrysogenum</t>
  </si>
  <si>
    <t>P2niaD18</t>
  </si>
  <si>
    <t>GCA_000710275.1</t>
  </si>
  <si>
    <t>Talaromyces pinophilus</t>
  </si>
  <si>
    <t>1-95</t>
  </si>
  <si>
    <t>GCA_001571465.2</t>
  </si>
  <si>
    <t>Monascus purpureus</t>
  </si>
  <si>
    <t>YY-1</t>
  </si>
  <si>
    <t>GCA_003184285.1</t>
  </si>
  <si>
    <t>Escherichia coli</t>
  </si>
  <si>
    <t>K-12</t>
  </si>
  <si>
    <t>Proteobacteria (Phylum)</t>
  </si>
  <si>
    <t>Gammaproteobacteria</t>
  </si>
  <si>
    <t>Enterobacteriales</t>
  </si>
  <si>
    <t>GCF_000005845.2</t>
  </si>
  <si>
    <t>Cladonia metacorallifera</t>
  </si>
  <si>
    <t>KoLRI002260</t>
  </si>
  <si>
    <t>Lecanoromycetes</t>
  </si>
  <si>
    <t>Lecanorales</t>
  </si>
  <si>
    <t>GCA_000482085.2</t>
  </si>
  <si>
    <t>Gyalolechia flavorubescens</t>
  </si>
  <si>
    <t>KoLRI002931</t>
  </si>
  <si>
    <t>Teloschistales</t>
  </si>
  <si>
    <t>Leotiomycetes</t>
  </si>
  <si>
    <t>Erysiphales</t>
  </si>
  <si>
    <t>GCA_900239735.1 </t>
  </si>
  <si>
    <t>Botrytis cinerea</t>
  </si>
  <si>
    <t>B05.10</t>
  </si>
  <si>
    <t>Helotiales</t>
  </si>
  <si>
    <t>GCA_000143535.4</t>
  </si>
  <si>
    <t>Sclerotinia sclerotiorum</t>
  </si>
  <si>
    <t>GCA_001857865.1</t>
  </si>
  <si>
    <t>Ceratocystis manginecans</t>
  </si>
  <si>
    <t>CMW17570</t>
  </si>
  <si>
    <t>Microascales</t>
  </si>
  <si>
    <t>GCA_000712455.1</t>
  </si>
  <si>
    <t>Ceratocystis fimbriata</t>
  </si>
  <si>
    <t>CBS 114723</t>
  </si>
  <si>
    <t>GCA_000389695.3</t>
  </si>
  <si>
    <t>Ceratocystis albifundus</t>
  </si>
  <si>
    <t>Encephalitozoon cuniculi</t>
  </si>
  <si>
    <t>GB-M1</t>
  </si>
  <si>
    <t>Unikaryonidae (Phylum)</t>
  </si>
  <si>
    <t>Microsporea</t>
  </si>
  <si>
    <t>Microsporida</t>
  </si>
  <si>
    <t>GCF_000091225.1 </t>
  </si>
  <si>
    <t>Dactylellina haptotyla</t>
  </si>
  <si>
    <t>Orbiliomycetes</t>
  </si>
  <si>
    <t>Orbiliales</t>
  </si>
  <si>
    <t>GCA_000441935.1</t>
  </si>
  <si>
    <t>Duddingtonia flagrans</t>
  </si>
  <si>
    <t>RPAN-10</t>
  </si>
  <si>
    <t>GCA_003590515.1</t>
  </si>
  <si>
    <t>Candida albicans</t>
  </si>
  <si>
    <t>SC5314</t>
  </si>
  <si>
    <t>Saccharomycotina</t>
  </si>
  <si>
    <t>Saccharomycetes</t>
  </si>
  <si>
    <t>Saccharomycetales</t>
  </si>
  <si>
    <t>GCA_000182965.3</t>
  </si>
  <si>
    <t>Pichia kudriavzevii</t>
  </si>
  <si>
    <t>SJP</t>
  </si>
  <si>
    <t>GCA_003033855.1</t>
  </si>
  <si>
    <t>Saccharomyces cerevisiae</t>
  </si>
  <si>
    <t> S288C</t>
  </si>
  <si>
    <t>GCA_000146045.2</t>
  </si>
  <si>
    <t>Candida glabarata</t>
  </si>
  <si>
    <t>CBS 138</t>
  </si>
  <si>
    <t>GCA_000002545.2</t>
  </si>
  <si>
    <t>Lachancea mirantina</t>
  </si>
  <si>
    <t>LAMI0</t>
  </si>
  <si>
    <t>GCA_900074745.1</t>
  </si>
  <si>
    <t>Lachancea nothofagi</t>
  </si>
  <si>
    <t>LANO0</t>
  </si>
  <si>
    <t>GCA_900074755.1 </t>
  </si>
  <si>
    <t>Yarrowia lipolytica</t>
  </si>
  <si>
    <t>WSH-Z06</t>
  </si>
  <si>
    <t>GCA_000613145.1</t>
  </si>
  <si>
    <t>Candida orthopsilosis</t>
  </si>
  <si>
    <t>Co 90-125</t>
  </si>
  <si>
    <t>GCA_000315875.1</t>
  </si>
  <si>
    <t>Kluyveromyces marxianus</t>
  </si>
  <si>
    <t>DMKU3-1042</t>
  </si>
  <si>
    <t>GCA_001417885.1</t>
  </si>
  <si>
    <t>Schizosaccharomyces pombe</t>
  </si>
  <si>
    <t>972h</t>
  </si>
  <si>
    <t>Taphrinomycotina</t>
  </si>
  <si>
    <t>Schizosaccharomycetales</t>
  </si>
  <si>
    <t>GCA_000002945.2</t>
  </si>
  <si>
    <t>Valsa mali</t>
  </si>
  <si>
    <t>"03-08</t>
  </si>
  <si>
    <t>Sordariomycetes</t>
  </si>
  <si>
    <t>Diaporthales</t>
  </si>
  <si>
    <t>GCA_000818155.1</t>
  </si>
  <si>
    <t>Colletotrichum higginsianum</t>
  </si>
  <si>
    <t>IMI 349063</t>
  </si>
  <si>
    <t>Glomerellales</t>
  </si>
  <si>
    <t>GCA_001672515.1</t>
  </si>
  <si>
    <t>Verticillium dahliae</t>
  </si>
  <si>
    <t>JR2</t>
  </si>
  <si>
    <t>GCA_000400815.2</t>
  </si>
  <si>
    <t>Fusarium oxysporum</t>
  </si>
  <si>
    <t>Hypocreales</t>
  </si>
  <si>
    <t>GCA_000149955.2</t>
  </si>
  <si>
    <t>Fusarium fujikuroi</t>
  </si>
  <si>
    <t>IMI 58289</t>
  </si>
  <si>
    <t>GCA_900079805.1</t>
  </si>
  <si>
    <t>Fusarium poae</t>
  </si>
  <si>
    <t>FPOA1.0</t>
  </si>
  <si>
    <t>GCA_001675295.1</t>
  </si>
  <si>
    <t>Fusarium pininemorale</t>
  </si>
  <si>
    <t>CMW 25243</t>
  </si>
  <si>
    <t>GCA_002165215.1</t>
  </si>
  <si>
    <t>Fusarium graminearum</t>
  </si>
  <si>
    <t>PH-1; NRRL 31084</t>
  </si>
  <si>
    <t>GCA_000240135.3</t>
  </si>
  <si>
    <t>Fusarium pseudograminearum</t>
  </si>
  <si>
    <t>CS3096</t>
  </si>
  <si>
    <t>GCA_000303195.2</t>
  </si>
  <si>
    <t>Trichoderma reesei</t>
  </si>
  <si>
    <t>QM6a</t>
  </si>
  <si>
    <t>GCA_002006585.1</t>
  </si>
  <si>
    <t>Pochonia chlamydosporia</t>
  </si>
  <si>
    <t>GCA_001653235.2</t>
  </si>
  <si>
    <t>Fusarium venenatum</t>
  </si>
  <si>
    <t>A3/5</t>
  </si>
  <si>
    <t>GCA_900007375.1</t>
  </si>
  <si>
    <t>Drechmeria coniospora</t>
  </si>
  <si>
    <t>ARSEF 6962</t>
  </si>
  <si>
    <t>GCA_001625195.1</t>
  </si>
  <si>
    <t>Fusarium circinatum</t>
  </si>
  <si>
    <t>FSP34</t>
  </si>
  <si>
    <t>GCA_000497325.1</t>
  </si>
  <si>
    <t>GCA_000497325.3</t>
  </si>
  <si>
    <t>GCA_000497325.2</t>
  </si>
  <si>
    <t>Magnaporthe oryzae</t>
  </si>
  <si>
    <t>70-15</t>
  </si>
  <si>
    <t>Magnaporthales</t>
  </si>
  <si>
    <t>GCA_000002495.2</t>
  </si>
  <si>
    <t>Magnaporthe grisea</t>
  </si>
  <si>
    <t>Neurospora crassa</t>
  </si>
  <si>
    <t>OR74A</t>
  </si>
  <si>
    <t>Sordariales</t>
  </si>
  <si>
    <t>GCA_000182925.2</t>
  </si>
  <si>
    <t>Neurospora tetrasperma</t>
  </si>
  <si>
    <t>FGSC</t>
  </si>
  <si>
    <t>GCA_000213175.1</t>
  </si>
  <si>
    <t>Thermothelomyces thermophila</t>
  </si>
  <si>
    <t>ATCC42464</t>
  </si>
  <si>
    <t>GCA_000226095.1</t>
  </si>
  <si>
    <t>Thielavia terrestris</t>
  </si>
  <si>
    <t>NRRL8126</t>
  </si>
  <si>
    <t>9477512 </t>
  </si>
  <si>
    <t>GCA_000226115.1 </t>
  </si>
  <si>
    <t>Taphrina deformans</t>
  </si>
  <si>
    <t>JCM 22205</t>
  </si>
  <si>
    <t>Taphrinomycetes</t>
  </si>
  <si>
    <t>Taphrinales</t>
  </si>
  <si>
    <t>GCA_000836155.1</t>
  </si>
  <si>
    <t>Saitoella complicata</t>
  </si>
  <si>
    <t>NRRL Y-17804</t>
  </si>
  <si>
    <t>Taphrinomycotina incertae sedis</t>
  </si>
  <si>
    <t>GCA_000227095.3</t>
  </si>
  <si>
    <t>IPO323</t>
  </si>
  <si>
    <t>GCA_000219625.1</t>
  </si>
  <si>
    <t>Zymoseptoria tritici</t>
  </si>
  <si>
    <t>Symbiotaphrina buchneri</t>
  </si>
  <si>
    <t>JCM9740</t>
  </si>
  <si>
    <t>GCA_001599915.1</t>
  </si>
  <si>
    <t>DIM2</t>
  </si>
  <si>
    <t>HP1</t>
  </si>
  <si>
    <t>RID</t>
  </si>
  <si>
    <t>DIM5</t>
  </si>
  <si>
    <t>DIM7</t>
  </si>
  <si>
    <t>Name</t>
  </si>
  <si>
    <t>Max Score (%)</t>
  </si>
  <si>
    <t>Query coverage (%)</t>
  </si>
  <si>
    <t>E-value</t>
  </si>
  <si>
    <t>Identity (%)</t>
  </si>
  <si>
    <t>Max score</t>
  </si>
  <si>
    <t>Nucleotide Identity (%)</t>
  </si>
  <si>
    <t>CP022031.1</t>
  </si>
  <si>
    <t>CP022024.1</t>
  </si>
  <si>
    <t>CP022032.1</t>
  </si>
  <si>
    <t>CP022033.1</t>
  </si>
  <si>
    <t>CP022025.1</t>
  </si>
  <si>
    <t>XP_018388544.1</t>
  </si>
  <si>
    <t>No significant similarity found</t>
  </si>
  <si>
    <t>KEY80941.1</t>
  </si>
  <si>
    <t>KEY76902.1</t>
  </si>
  <si>
    <t>KEY81069.1</t>
  </si>
  <si>
    <t>XP_750984.1</t>
  </si>
  <si>
    <t>XP_001481513.1</t>
  </si>
  <si>
    <t>CBF85797.1</t>
  </si>
  <si>
    <t>XP_664242.1</t>
  </si>
  <si>
    <t>XP_658774.1</t>
  </si>
  <si>
    <t>XP_658200.1</t>
  </si>
  <si>
    <t>XP_001819415.3</t>
  </si>
  <si>
    <t>XP_023092023.1</t>
  </si>
  <si>
    <t>XP_023093082.1</t>
  </si>
  <si>
    <t>XP_001821061.1</t>
  </si>
  <si>
    <t>XP_024553164.1</t>
  </si>
  <si>
    <t>XP_001554784.1</t>
  </si>
  <si>
    <t>EMR83156.1</t>
  </si>
  <si>
    <t>XP_001550416.2</t>
  </si>
  <si>
    <t>XP_024552204.1</t>
  </si>
  <si>
    <t>NC_032090.1</t>
  </si>
  <si>
    <t>NC_006026.1</t>
  </si>
  <si>
    <t>NC_018296.1</t>
  </si>
  <si>
    <t>PHH51556.1</t>
  </si>
  <si>
    <t>PHH54202.1</t>
  </si>
  <si>
    <t>PHH49734.1</t>
  </si>
  <si>
    <t>PHH55356.1</t>
  </si>
  <si>
    <t>PHH53160.1</t>
  </si>
  <si>
    <t>JSSU01000791.1</t>
  </si>
  <si>
    <t>JSSU01001403.1</t>
  </si>
  <si>
    <t>JSSU01001248.1</t>
  </si>
  <si>
    <t>JSSU01001339.1</t>
  </si>
  <si>
    <t>JSSU01001132.1</t>
  </si>
  <si>
    <t>JJRZ01000293.1</t>
  </si>
  <si>
    <t>JJRZ01000049.1</t>
  </si>
  <si>
    <t>JJRZ01000238.1</t>
  </si>
  <si>
    <t>JJRZ01000288.1</t>
  </si>
  <si>
    <t>JJRZ01000219.1</t>
  </si>
  <si>
    <t>XP_023454422.1</t>
  </si>
  <si>
    <t>NC_036770.1</t>
  </si>
  <si>
    <t>XP_023459274.1</t>
  </si>
  <si>
    <t>XP_023459346.1</t>
  </si>
  <si>
    <t>XP_023449025.1</t>
  </si>
  <si>
    <t>XP_023453343.1</t>
  </si>
  <si>
    <t>KI911114.1</t>
  </si>
  <si>
    <t>KI911115.1</t>
  </si>
  <si>
    <t>KI911119.1</t>
  </si>
  <si>
    <t>KI911124.1</t>
  </si>
  <si>
    <t>KI911123.1</t>
  </si>
  <si>
    <t>KI911118.1</t>
  </si>
  <si>
    <t>XP_018164533.1</t>
  </si>
  <si>
    <t>XP_018157820.1</t>
  </si>
  <si>
    <t>XP_018157144.1</t>
  </si>
  <si>
    <t>CCF36302.1</t>
  </si>
  <si>
    <t>XP_018150935.1</t>
  </si>
  <si>
    <t>XP_018160377.1</t>
  </si>
  <si>
    <t>NW_011644391.1</t>
  </si>
  <si>
    <t>EPS42010.1</t>
  </si>
  <si>
    <t>EPS36884.1</t>
  </si>
  <si>
    <t>EPS42847.1</t>
  </si>
  <si>
    <t>EPS43318.1</t>
  </si>
  <si>
    <t>ODA83487.1</t>
  </si>
  <si>
    <t>ODA82380.1</t>
  </si>
  <si>
    <t>KYK59907.1</t>
  </si>
  <si>
    <t>KYK56049.1</t>
  </si>
  <si>
    <t>KYK59172.1</t>
  </si>
  <si>
    <t>ODA84025.1</t>
  </si>
  <si>
    <t>MRFVF01000023.1</t>
  </si>
  <si>
    <t>RVD86450.1</t>
  </si>
  <si>
    <t>RVD87644.1</t>
  </si>
  <si>
    <t>MRVF01000007.1</t>
  </si>
  <si>
    <t>RVD84441.1</t>
  </si>
  <si>
    <t>NC_003230.1</t>
  </si>
  <si>
    <t>NC_003238.2</t>
  </si>
  <si>
    <t xml:space="preserve">Fusarium circinatum </t>
  </si>
  <si>
    <t>CM004517.1</t>
  </si>
  <si>
    <t>CM004516.1</t>
  </si>
  <si>
    <t>CM004513.1</t>
  </si>
  <si>
    <t>CM004515.1</t>
  </si>
  <si>
    <t>CM004512.1</t>
  </si>
  <si>
    <t>PDNT01000009.1</t>
  </si>
  <si>
    <t>g5858</t>
  </si>
  <si>
    <t>PDNT01000006.1</t>
  </si>
  <si>
    <t>PDNT01000003.1</t>
  </si>
  <si>
    <t>PDNT01000004.1</t>
  </si>
  <si>
    <t>PDNT01000002.1</t>
  </si>
  <si>
    <t>XP_023433955.1</t>
  </si>
  <si>
    <t>SCO48672.1</t>
  </si>
  <si>
    <t>XP_023432292.1</t>
  </si>
  <si>
    <t>XP_023430883.1</t>
  </si>
  <si>
    <t>SCV56022.1</t>
  </si>
  <si>
    <t>SCV26585.1</t>
  </si>
  <si>
    <t>XP_011325638.1</t>
  </si>
  <si>
    <t>EYB28521.1</t>
  </si>
  <si>
    <t>XP_011320094.1</t>
  </si>
  <si>
    <t>XP_011318746.1</t>
  </si>
  <si>
    <t>PCD40128.1</t>
  </si>
  <si>
    <t>SCB65241.1</t>
  </si>
  <si>
    <t>XP_018251062.1</t>
  </si>
  <si>
    <t>XP_018236795.1</t>
  </si>
  <si>
    <t>XP_018237059.1</t>
  </si>
  <si>
    <t>EXL57343.1</t>
  </si>
  <si>
    <t>XP_018245242.1</t>
  </si>
  <si>
    <t>EWZ97803.1</t>
  </si>
  <si>
    <t>OBS22285.1</t>
  </si>
  <si>
    <t>OBS23885.1</t>
  </si>
  <si>
    <t>OBS23768.1</t>
  </si>
  <si>
    <t>OBS28838.1</t>
  </si>
  <si>
    <t>OBS21278.1</t>
  </si>
  <si>
    <t>OBS18577.1</t>
  </si>
  <si>
    <t>XP_009252737.1</t>
  </si>
  <si>
    <t>XP_009259140.1</t>
  </si>
  <si>
    <t>XP_009262959.1</t>
  </si>
  <si>
    <t>XP_009262173.1</t>
  </si>
  <si>
    <t>XP_009258634.1</t>
  </si>
  <si>
    <t>XP_009255525.1</t>
  </si>
  <si>
    <t>XP_025593764.1</t>
  </si>
  <si>
    <t>KIL89577.1</t>
  </si>
  <si>
    <t>XP_025584559.1</t>
  </si>
  <si>
    <t>XP_025590441.1</t>
  </si>
  <si>
    <t>XP_025592648.1</t>
  </si>
  <si>
    <t>XP_025581832.1</t>
  </si>
  <si>
    <t>KE546969.1</t>
  </si>
  <si>
    <t>KE546970.1</t>
  </si>
  <si>
    <t>MRVF01000258.1</t>
  </si>
  <si>
    <t>KE546966.1</t>
  </si>
  <si>
    <t>KE546977.1</t>
  </si>
  <si>
    <t>KE546968.1</t>
  </si>
  <si>
    <t>NC_036025.1</t>
  </si>
  <si>
    <t>LT598469.1</t>
  </si>
  <si>
    <t>LT598453.1</t>
  </si>
  <si>
    <t>XP_003837707.1</t>
  </si>
  <si>
    <t>XP_003839601.1</t>
  </si>
  <si>
    <t>XP_003836487.1</t>
  </si>
  <si>
    <t>XP_003835706.1</t>
  </si>
  <si>
    <t>XP_003837240.1</t>
  </si>
  <si>
    <t>XP_003840210.1</t>
  </si>
  <si>
    <t>KZ614115.1</t>
  </si>
  <si>
    <t>KZ614060.1</t>
  </si>
  <si>
    <t>KZ614032.1</t>
  </si>
  <si>
    <t>KZ614085.1</t>
  </si>
  <si>
    <t>KZ614059.1</t>
  </si>
  <si>
    <t>XP_003718076.1</t>
  </si>
  <si>
    <t>XP_003712460.1</t>
  </si>
  <si>
    <t>XP_003720946.1</t>
  </si>
  <si>
    <t>XP_003709573.1</t>
  </si>
  <si>
    <t>XP_003712617.1</t>
  </si>
  <si>
    <t>XP_003711053.1</t>
  </si>
  <si>
    <t>Chromosome 7: 442 421-442 978</t>
  </si>
  <si>
    <t>CM009902.1</t>
  </si>
  <si>
    <t>CM009899.1</t>
  </si>
  <si>
    <t>XP_959891.1</t>
  </si>
  <si>
    <t>XP_957632.1</t>
  </si>
  <si>
    <t>XP_011392925.1</t>
  </si>
  <si>
    <t>XP_957479.2</t>
  </si>
  <si>
    <t>XP_962347.1</t>
  </si>
  <si>
    <t>XP_961308.2</t>
  </si>
  <si>
    <t>XP_009853512.1</t>
  </si>
  <si>
    <t>XP_009854429.1</t>
  </si>
  <si>
    <t>XP_009855360.1</t>
  </si>
  <si>
    <t>XP_009849632.1</t>
  </si>
  <si>
    <t>XP_009849240.1</t>
  </si>
  <si>
    <t>XP_009847245.1</t>
  </si>
  <si>
    <t>XP_001793628.1</t>
  </si>
  <si>
    <t>XP_001803330.1</t>
  </si>
  <si>
    <t>CP022860.1</t>
  </si>
  <si>
    <t>XP_001805138.1</t>
  </si>
  <si>
    <t>CP022859.1</t>
  </si>
  <si>
    <t>XP_001800529.1</t>
  </si>
  <si>
    <t>KZN85121.1</t>
  </si>
  <si>
    <t>CM002799.1</t>
  </si>
  <si>
    <t>KZN93095.1</t>
  </si>
  <si>
    <t>KZN89618.1</t>
  </si>
  <si>
    <t>KZN88491.1</t>
  </si>
  <si>
    <t>CP021095.1</t>
  </si>
  <si>
    <t>XP_018143272.1</t>
  </si>
  <si>
    <t>XP_018137071.1</t>
  </si>
  <si>
    <t>XP_018145434.1</t>
  </si>
  <si>
    <t>XP_018141446.1</t>
  </si>
  <si>
    <t>NC_035792.1</t>
  </si>
  <si>
    <t>XP_018141814.1</t>
  </si>
  <si>
    <t>EFQ89880.1</t>
  </si>
  <si>
    <t>EFQ87445.1</t>
  </si>
  <si>
    <t>EFQ88154.1</t>
  </si>
  <si>
    <t>EFQ91678.1</t>
  </si>
  <si>
    <t>LT934403.1</t>
  </si>
  <si>
    <t>EFQ92937.1</t>
  </si>
  <si>
    <t>NC_001142.9</t>
  </si>
  <si>
    <t>XP_019022371.1</t>
  </si>
  <si>
    <t>XP_019024937.1</t>
  </si>
  <si>
    <t>XP_019027376.1</t>
  </si>
  <si>
    <t>XP_019027154.1</t>
  </si>
  <si>
    <t>XP_019023280.1</t>
  </si>
  <si>
    <t>NP_596808.1</t>
  </si>
  <si>
    <t>NP_595186.1</t>
  </si>
  <si>
    <t>NC_003424.3</t>
  </si>
  <si>
    <t>XP_001585564.1</t>
  </si>
  <si>
    <t>XP_001598291.1</t>
  </si>
  <si>
    <t>XP_001597356.1</t>
  </si>
  <si>
    <t>XP_001590628.1</t>
  </si>
  <si>
    <t>BCIG01000006.1</t>
  </si>
  <si>
    <t>BCIG01000010.1</t>
  </si>
  <si>
    <t>BCIG01000024.1</t>
  </si>
  <si>
    <t>BCIG01000020.1</t>
  </si>
  <si>
    <t>CP017344.1</t>
  </si>
  <si>
    <t>CP017349.1</t>
  </si>
  <si>
    <t>CP017347.1</t>
  </si>
  <si>
    <t>DF818756.1</t>
  </si>
  <si>
    <t>CCG80806.1</t>
  </si>
  <si>
    <t>CCG84203.1</t>
  </si>
  <si>
    <t>DF818698.1</t>
  </si>
  <si>
    <t>DF818743.1</t>
  </si>
  <si>
    <t>XP_003665237.1</t>
  </si>
  <si>
    <t>XP_003664019.1</t>
  </si>
  <si>
    <t>XP_003660147.1</t>
  </si>
  <si>
    <t>XP_003660308.1</t>
  </si>
  <si>
    <t>XP_003666136.1</t>
  </si>
  <si>
    <t>XP_003662181.1</t>
  </si>
  <si>
    <t>SPQ24781.1</t>
  </si>
  <si>
    <t>XP_003650344.1</t>
  </si>
  <si>
    <t>XP_003651414.1</t>
  </si>
  <si>
    <t>XP_003652967.1</t>
  </si>
  <si>
    <t>SPQ25497.1</t>
  </si>
  <si>
    <t>XP_003649784.1</t>
  </si>
  <si>
    <t>XP_006964860.1</t>
  </si>
  <si>
    <t>ETS00691.1</t>
  </si>
  <si>
    <t>AEM66210.1</t>
  </si>
  <si>
    <t>XP_006968782.1</t>
  </si>
  <si>
    <t>XP_006962915.1</t>
  </si>
  <si>
    <t>XP_006961441.1</t>
  </si>
  <si>
    <t>PUU81552.1</t>
  </si>
  <si>
    <t>PUU72649.1</t>
  </si>
  <si>
    <t>PUU76361.1</t>
  </si>
  <si>
    <t>NESQ01000052.1</t>
  </si>
  <si>
    <t>PUU74979.1</t>
  </si>
  <si>
    <t>XP_002837027.1</t>
  </si>
  <si>
    <t>XP_002838226.1</t>
  </si>
  <si>
    <t>XP_002842459.1</t>
  </si>
  <si>
    <t>NW_003298825.1</t>
  </si>
  <si>
    <t>XP_002835634.1</t>
  </si>
  <si>
    <t>KUI72320.1</t>
  </si>
  <si>
    <t>KUI52928.1</t>
  </si>
  <si>
    <t>KUI73163.1</t>
  </si>
  <si>
    <t>KUI63495.1</t>
  </si>
  <si>
    <t>KUI56893.1</t>
  </si>
  <si>
    <t>KUI71812.1</t>
  </si>
  <si>
    <t>XP_009648010.1</t>
  </si>
  <si>
    <t>PNH34010.1</t>
  </si>
  <si>
    <t>XP_009656107.1</t>
  </si>
  <si>
    <t>PNH41750.1</t>
  </si>
  <si>
    <t>PNH44513.1</t>
  </si>
  <si>
    <t>XP_009648542.1</t>
  </si>
  <si>
    <t>XP_018187408.1</t>
  </si>
  <si>
    <t>XP_018188070.1</t>
  </si>
  <si>
    <t>XP_018186361.1</t>
  </si>
  <si>
    <t>XP_018191933.1</t>
  </si>
  <si>
    <t>XP_018188738.1</t>
  </si>
  <si>
    <t>XP_018192137.1</t>
  </si>
  <si>
    <t>HG934060.1</t>
  </si>
  <si>
    <t>SMR55821.1</t>
  </si>
  <si>
    <t>SMR51590.1</t>
  </si>
  <si>
    <t>SMQ50481.1</t>
  </si>
  <si>
    <t>SMQ46850.1</t>
  </si>
  <si>
    <t>SMR61270.1</t>
  </si>
  <si>
    <t>XP_003853802.1</t>
  </si>
  <si>
    <t>Positive controls</t>
  </si>
  <si>
    <t>Species</t>
  </si>
  <si>
    <t>GC content (%)</t>
  </si>
  <si>
    <t>0.01-&gt; 0.1</t>
  </si>
  <si>
    <t>0.11 -&gt; 0.5</t>
  </si>
  <si>
    <t>0.51 -&gt; 1</t>
  </si>
  <si>
    <t>1.01 -&gt; 1.5</t>
  </si>
  <si>
    <t>1.51 -&gt; 2</t>
  </si>
  <si>
    <t>2.01 -&gt; 3</t>
  </si>
  <si>
    <t>&gt;3.01</t>
  </si>
  <si>
    <t xml:space="preserve">Total </t>
  </si>
  <si>
    <t>-</t>
  </si>
  <si>
    <t>Composite value</t>
  </si>
  <si>
    <t>GC content of genome assembly (%)</t>
  </si>
  <si>
    <t>Average Size of LRARs (bp)</t>
  </si>
  <si>
    <t>Average GC Content of LRARs (%)</t>
  </si>
  <si>
    <t>Genomic proportion of LRARs (bp)</t>
  </si>
  <si>
    <t>Genome Size (bp)</t>
  </si>
  <si>
    <t>52 83</t>
  </si>
  <si>
    <t>Scaffold</t>
  </si>
  <si>
    <t>Complete</t>
  </si>
  <si>
    <t>Chromosome</t>
  </si>
  <si>
    <t>Contig</t>
  </si>
  <si>
    <t>Xylonomycetes</t>
  </si>
  <si>
    <t>Symbiotaphrinales</t>
  </si>
  <si>
    <t>Total number of windows investigated</t>
  </si>
  <si>
    <t>BUSCO description</t>
  </si>
  <si>
    <t>BUSCO database</t>
  </si>
  <si>
    <t>Pezizomycoceta</t>
  </si>
  <si>
    <t>Zymoseptoria tritici Zt_ST99CH_3D7</t>
  </si>
  <si>
    <t>Saccharomyceta</t>
  </si>
  <si>
    <t>Ascomycota</t>
  </si>
  <si>
    <t>Microsporidia</t>
  </si>
  <si>
    <t>Proteobacteria</t>
  </si>
  <si>
    <t xml:space="preserve">Complete BUSCOs </t>
  </si>
  <si>
    <t>Identification</t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</si>
  <si>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Assembly version used for all comparative whole-genome RIP analyses.</t>
    </r>
  </si>
  <si>
    <r>
      <rPr>
        <b/>
        <sz val="10"/>
        <rFont val="Times New Roman"/>
        <family val="1"/>
      </rPr>
      <t xml:space="preserve">Table S1: </t>
    </r>
    <r>
      <rPr>
        <sz val="10"/>
        <rFont val="Times New Roman"/>
        <family val="1"/>
      </rPr>
      <t>List of species, taxonomy and assembly statistics of all species studied in this investigation retrieved from the National Centre of Biotechnological Information (NCBI)</t>
    </r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. Organisms listed in bold indicate control assemblies used in this study. </t>
    </r>
  </si>
  <si>
    <t>Complete and single-copy BUSCOs (%)</t>
  </si>
  <si>
    <t>Complete and duplicated BUSCOs (%)</t>
  </si>
  <si>
    <t>Fragmented BUSCOs (%)</t>
  </si>
  <si>
    <t>Missing BUSCOs (%)</t>
  </si>
  <si>
    <t>Total BUSCO groups searched (%)</t>
  </si>
  <si>
    <t>Negative Controls</t>
  </si>
  <si>
    <r>
      <t>Duddingtonia flagrans</t>
    </r>
    <r>
      <rPr>
        <vertAlign val="superscript"/>
        <sz val="10"/>
        <rFont val="Times New Roman"/>
        <family val="1"/>
      </rPr>
      <t>1</t>
    </r>
  </si>
  <si>
    <r>
      <t>Symbiotaphrina buchneri</t>
    </r>
    <r>
      <rPr>
        <vertAlign val="superscript"/>
        <sz val="10"/>
        <rFont val="Times New Roman"/>
        <family val="1"/>
      </rPr>
      <t>1</t>
    </r>
  </si>
  <si>
    <t>Assembly level</t>
  </si>
  <si>
    <t>BUSCO completeness</t>
  </si>
  <si>
    <r>
      <t xml:space="preserve">Fusarium circinatum </t>
    </r>
    <r>
      <rPr>
        <sz val="10"/>
        <rFont val="Times New Roman"/>
        <family val="1"/>
      </rPr>
      <t>(2018)</t>
    </r>
  </si>
  <si>
    <r>
      <t xml:space="preserve">Fusarium circinatum </t>
    </r>
    <r>
      <rPr>
        <sz val="10"/>
        <rFont val="Times New Roman"/>
        <family val="1"/>
      </rPr>
      <t>(2012)</t>
    </r>
  </si>
  <si>
    <r>
      <t>Blumeria graminis</t>
    </r>
    <r>
      <rPr>
        <sz val="10"/>
        <rFont val="Times New Roman"/>
        <family val="1"/>
      </rPr>
      <t xml:space="preserve"> f. sp</t>
    </r>
    <r>
      <rPr>
        <i/>
        <sz val="10"/>
        <rFont val="Times New Roman"/>
        <family val="1"/>
      </rPr>
      <t>. tritici</t>
    </r>
  </si>
  <si>
    <r>
      <t xml:space="preserve">Blumeria graminis </t>
    </r>
    <r>
      <rPr>
        <sz val="10"/>
        <rFont val="Times New Roman"/>
        <family val="1"/>
      </rPr>
      <t>f. sp.</t>
    </r>
    <r>
      <rPr>
        <i/>
        <sz val="10"/>
        <rFont val="Times New Roman"/>
        <family val="1"/>
      </rPr>
      <t xml:space="preserve"> tritici</t>
    </r>
  </si>
  <si>
    <t>Bgt3.16</t>
  </si>
  <si>
    <r>
      <t xml:space="preserve">Blumeria graminis </t>
    </r>
    <r>
      <rPr>
        <b/>
        <sz val="10"/>
        <rFont val="Times New Roman"/>
        <family val="1"/>
      </rPr>
      <t>f. sp</t>
    </r>
    <r>
      <rPr>
        <b/>
        <i/>
        <sz val="10"/>
        <rFont val="Times New Roman"/>
        <family val="1"/>
      </rPr>
      <t>. tritici</t>
    </r>
  </si>
  <si>
    <t>LR026990.1</t>
  </si>
  <si>
    <t>LR026985.1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</si>
  <si>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Accessed on 12/12/2019 https://www.ncbi.nlm.nih.gov.</t>
    </r>
  </si>
  <si>
    <r>
      <t>Fusarium circinatum</t>
    </r>
    <r>
      <rPr>
        <sz val="10"/>
        <rFont val="Times New Roman"/>
        <family val="1"/>
      </rPr>
      <t xml:space="preserve"> (2012)</t>
    </r>
  </si>
  <si>
    <r>
      <rPr>
        <vertAlign val="super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>Based on RIP index values.</t>
    </r>
  </si>
  <si>
    <t>Pezizomycetes</t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</si>
  <si>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NA=Not available.</t>
    </r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</si>
  <si>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BUSCO values below 90% are indicated. Low BUSCO values may lead to underestimation of the occurance of RIP. See text.</t>
    </r>
  </si>
  <si>
    <t>Ceratocystis fimbriata</t>
  </si>
  <si>
    <t>Leptosphariae maculans</t>
  </si>
  <si>
    <t>Total number of windows</t>
  </si>
  <si>
    <t>Count of windows with RIP where RIP composite index values were greater than 1 and had a reduced GC content</t>
  </si>
  <si>
    <t>Total count of windows</t>
  </si>
  <si>
    <t xml:space="preserve">GCA_002742255.2 </t>
  </si>
  <si>
    <t>CMW4068</t>
  </si>
  <si>
    <r>
      <rPr>
        <b/>
        <sz val="10"/>
        <rFont val="Times New Roman"/>
        <family val="1"/>
      </rPr>
      <t>Table S2:</t>
    </r>
    <r>
      <rPr>
        <sz val="10"/>
        <rFont val="Times New Roman"/>
        <family val="1"/>
      </rPr>
      <t xml:space="preserve"> List of BUSCO descriptions and statistics of genome sequences investigated in this study (Table S1). Organisms listed in bold served as control genome asemblies used in this study</t>
    </r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.</t>
    </r>
  </si>
  <si>
    <r>
      <t>Pichia kudriavzevii</t>
    </r>
    <r>
      <rPr>
        <vertAlign val="superscript"/>
        <sz val="10"/>
        <rFont val="Times New Roman"/>
        <family val="1"/>
      </rPr>
      <t>1</t>
    </r>
  </si>
  <si>
    <t>XP_001591350.1</t>
  </si>
  <si>
    <t>GCA_000442125.1</t>
  </si>
  <si>
    <t>W97-11</t>
  </si>
  <si>
    <t>GCA_002871045.1</t>
  </si>
  <si>
    <t>XP_957740.1</t>
  </si>
  <si>
    <t>XP_957479.1</t>
  </si>
  <si>
    <t>56,98</t>
  </si>
  <si>
    <t>1,755</t>
  </si>
  <si>
    <t>Fusarium avenaceum</t>
  </si>
  <si>
    <t>XP_961572.3</t>
  </si>
  <si>
    <r>
      <rPr>
        <b/>
        <sz val="10"/>
        <rFont val="Times New Roman"/>
        <family val="1"/>
      </rPr>
      <t>Table S3A:</t>
    </r>
    <r>
      <rPr>
        <sz val="10"/>
        <rFont val="Times New Roman"/>
        <family val="1"/>
      </rPr>
      <t xml:space="preserve"> List of BLAST results of the genes associated with the RIP pathway in the fungal species investigated in this study (Table S1). </t>
    </r>
    <r>
      <rPr>
        <i/>
        <sz val="10"/>
        <rFont val="Times New Roman"/>
        <family val="1"/>
      </rPr>
      <t>Neurospora crassa</t>
    </r>
    <r>
      <rPr>
        <sz val="10"/>
        <rFont val="Times New Roman"/>
        <family val="1"/>
      </rPr>
      <t xml:space="preserve"> RIP associated genes were used as query sequences for these analyses.</t>
    </r>
  </si>
  <si>
    <r>
      <rPr>
        <b/>
        <sz val="10"/>
        <rFont val="Times New Roman"/>
        <family val="1"/>
      </rPr>
      <t>Table S3B:</t>
    </r>
    <r>
      <rPr>
        <sz val="10"/>
        <rFont val="Times New Roman"/>
        <family val="1"/>
      </rPr>
      <t xml:space="preserve"> List of reciprical BLAST results of the hit sequences identified in Table S3 A against the </t>
    </r>
    <r>
      <rPr>
        <i/>
        <sz val="10"/>
        <rFont val="Times New Roman"/>
        <family val="1"/>
      </rPr>
      <t xml:space="preserve">Neurospora crassa </t>
    </r>
    <r>
      <rPr>
        <sz val="10"/>
        <rFont val="Times New Roman"/>
        <family val="1"/>
      </rPr>
      <t>genome (Table S1).</t>
    </r>
  </si>
  <si>
    <t>N/A</t>
  </si>
  <si>
    <r>
      <rPr>
        <vertAlign val="superscript"/>
        <sz val="10"/>
        <color theme="1"/>
        <rFont val="Times New Roman"/>
        <family val="1"/>
      </rPr>
      <t>3</t>
    </r>
    <r>
      <rPr>
        <sz val="10"/>
        <color theme="1"/>
        <rFont val="Times New Roman"/>
        <family val="1"/>
      </rPr>
      <t>Proportion of the genome affected by RIP. Calculated using the total number of windows indicating RIP-positive index values against the total number of windows investigated for the entire genome sequence.</t>
    </r>
  </si>
  <si>
    <t>RIPCAL</t>
  </si>
  <si>
    <t>The RIPper</t>
  </si>
  <si>
    <t>Proportion of genome RIP (%)</t>
  </si>
  <si>
    <t>CBS 200.50</t>
  </si>
  <si>
    <t>DNA-Damage protein-1</t>
  </si>
  <si>
    <t>CUL4</t>
  </si>
  <si>
    <t>CP022026.1</t>
  </si>
  <si>
    <t>XP_753385.1</t>
  </si>
  <si>
    <t>XP_657641.1</t>
  </si>
  <si>
    <t>XP_023092520.1</t>
  </si>
  <si>
    <t>EPQ63136.1</t>
  </si>
  <si>
    <t>XP_001554632.2</t>
  </si>
  <si>
    <t>XP_721751.1</t>
  </si>
  <si>
    <t>XP_448110.1</t>
  </si>
  <si>
    <t>XP_003869639.1</t>
  </si>
  <si>
    <t>PHH50074.1</t>
  </si>
  <si>
    <t>JSSU01001180.1</t>
  </si>
  <si>
    <t>G10-38</t>
  </si>
  <si>
    <t>XP_023457624.1</t>
  </si>
  <si>
    <t>XP_018162195.1</t>
  </si>
  <si>
    <t>EPS39245.1</t>
  </si>
  <si>
    <t>ODA81174.1</t>
  </si>
  <si>
    <t>1,494,00</t>
  </si>
  <si>
    <t>RVD86500.1</t>
  </si>
  <si>
    <t>NP_586014.1</t>
  </si>
  <si>
    <t>FCIRG_09442T1</t>
  </si>
  <si>
    <t>NFZR01000008.1</t>
  </si>
  <si>
    <t>XP_023433365.1</t>
  </si>
  <si>
    <t>XP_011324067.1</t>
  </si>
  <si>
    <t>XP_018246588.1</t>
  </si>
  <si>
    <t>OBS20989.1</t>
  </si>
  <si>
    <t>KAF4994015.1</t>
  </si>
  <si>
    <t>XP_025592334.1</t>
  </si>
  <si>
    <t>XP_022677563.1</t>
  </si>
  <si>
    <t>SCU92607.1</t>
  </si>
  <si>
    <t>SCU92895.1</t>
  </si>
  <si>
    <t>XP_003840189.1</t>
  </si>
  <si>
    <t>XP_030985259.1</t>
  </si>
  <si>
    <t>XP_003713938.1</t>
  </si>
  <si>
    <t>TQB75333.1</t>
  </si>
  <si>
    <t>XP_957743.3</t>
  </si>
  <si>
    <t>EGZ71726.1</t>
  </si>
  <si>
    <t>KZN88591.1</t>
  </si>
  <si>
    <t>XP_029323690.1</t>
  </si>
  <si>
    <t>XP_018144898.1</t>
  </si>
  <si>
    <t>EFQ90923.1</t>
  </si>
  <si>
    <t>NP_011517.1</t>
  </si>
  <si>
    <t>XP_019026181.1</t>
  </si>
  <si>
    <t>NP_594195.1</t>
  </si>
  <si>
    <t>APA11051.1</t>
  </si>
  <si>
    <t>BCIG01000002.1</t>
  </si>
  <si>
    <t>KAF3401364.1</t>
  </si>
  <si>
    <t>DF818722.1</t>
  </si>
  <si>
    <t>XP_003663254.1</t>
  </si>
  <si>
    <t>XP_003655222.1</t>
  </si>
  <si>
    <t>XP_006967950.1</t>
  </si>
  <si>
    <t>PUU77397.1</t>
  </si>
  <si>
    <t>XP_002839867.1</t>
  </si>
  <si>
    <t>KUI65686.1</t>
  </si>
  <si>
    <t>XP_009653587.1</t>
  </si>
  <si>
    <t>XP_018187951.1</t>
  </si>
  <si>
    <t>XP_502748.1</t>
  </si>
  <si>
    <t>XP_003855435.1</t>
  </si>
  <si>
    <t>XP_962060.3</t>
  </si>
  <si>
    <t>No significant similarity</t>
  </si>
  <si>
    <t>0,36,25</t>
  </si>
  <si>
    <t>078.64</t>
  </si>
  <si>
    <r>
      <rPr>
        <b/>
        <sz val="10"/>
        <color theme="1"/>
        <rFont val="Times New Roman"/>
        <family val="1"/>
      </rPr>
      <t>Table S4 A</t>
    </r>
    <r>
      <rPr>
        <sz val="10"/>
        <color theme="1"/>
        <rFont val="Times New Roman"/>
        <family val="1"/>
      </rPr>
      <t>: Genome-wide RIP analyses of postive and negative control fungi investigated in this study.</t>
    </r>
  </si>
  <si>
    <r>
      <rPr>
        <b/>
        <sz val="10"/>
        <color theme="1"/>
        <rFont val="Times New Roman"/>
        <family val="1"/>
      </rPr>
      <t>Table S4 B</t>
    </r>
    <r>
      <rPr>
        <sz val="10"/>
        <color theme="1"/>
        <rFont val="Times New Roman"/>
        <family val="1"/>
      </rPr>
      <t>: Distribution of composite RIP index</t>
    </r>
    <r>
      <rPr>
        <vertAlign val="superscript"/>
        <sz val="10"/>
        <color theme="1"/>
        <rFont val="Times New Roman"/>
        <family val="1"/>
      </rPr>
      <t>1</t>
    </r>
    <r>
      <rPr>
        <sz val="10"/>
        <color theme="1"/>
        <rFont val="Times New Roman"/>
        <family val="1"/>
      </rPr>
      <t xml:space="preserve"> values and average GC content (%) based of genome-wide RIP analyses of postive and negative control fungi investigated in this study.</t>
    </r>
  </si>
  <si>
    <r>
      <rPr>
        <vertAlign val="superscript"/>
        <sz val="10"/>
        <color theme="1"/>
        <rFont val="Times New Roman"/>
        <family val="1"/>
      </rPr>
      <t xml:space="preserve">2 </t>
    </r>
    <r>
      <rPr>
        <sz val="10"/>
        <color theme="1"/>
        <rFont val="Times New Roman"/>
        <family val="1"/>
      </rPr>
      <t>P-value calculated using chi-square test of independence. See text for details</t>
    </r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</si>
  <si>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RIP substrate and product index cut-off paramaters were excluded from these analyses. Results determined using the most stringent analyses are listed in Table S5.</t>
    </r>
  </si>
  <si>
    <r>
      <t xml:space="preserve">Table S5: </t>
    </r>
    <r>
      <rPr>
        <sz val="10"/>
        <color theme="1"/>
        <rFont val="Times New Roman"/>
        <family val="1"/>
      </rPr>
      <t>Complete list of RIP statistics for the fungal genomes investigated in this study (Table S1).</t>
    </r>
    <r>
      <rPr>
        <b/>
        <sz val="10"/>
        <color theme="1"/>
        <rFont val="Times New Roman"/>
        <family val="1"/>
      </rPr>
      <t xml:space="preserve"> </t>
    </r>
    <r>
      <rPr>
        <sz val="10"/>
        <color theme="1"/>
        <rFont val="Times New Roman"/>
        <family val="1"/>
      </rPr>
      <t>Species listed in bold represent the RIP-positve and RIP-negative control organisms included.</t>
    </r>
  </si>
  <si>
    <t>RIP class</t>
  </si>
  <si>
    <r>
      <t>Fusarium circinatum</t>
    </r>
    <r>
      <rPr>
        <i/>
        <vertAlign val="superscript"/>
        <sz val="10"/>
        <rFont val="Times New Roman"/>
        <family val="1"/>
      </rPr>
      <t>3</t>
    </r>
    <r>
      <rPr>
        <i/>
        <sz val="10"/>
        <rFont val="Times New Roman"/>
        <family val="1"/>
      </rPr>
      <t xml:space="preserve"> </t>
    </r>
    <r>
      <rPr>
        <sz val="10"/>
        <rFont val="Times New Roman"/>
        <family val="1"/>
      </rPr>
      <t>(2020)</t>
    </r>
  </si>
  <si>
    <r>
      <t xml:space="preserve">Fusarium circinatum </t>
    </r>
    <r>
      <rPr>
        <sz val="10"/>
        <rFont val="Times New Roman"/>
        <family val="1"/>
      </rPr>
      <t>(2020)</t>
    </r>
  </si>
  <si>
    <t>S</t>
  </si>
  <si>
    <t>A</t>
  </si>
  <si>
    <t>Gordon and Martyn, 1997</t>
  </si>
  <si>
    <t>U</t>
  </si>
  <si>
    <t>Manan, 2017</t>
  </si>
  <si>
    <t>Candida glabrata</t>
  </si>
  <si>
    <t>Raju and Perkins, 1994</t>
  </si>
  <si>
    <t>Rossi and Languasco, 2006</t>
  </si>
  <si>
    <t>Leslie and Summerell, 2006</t>
  </si>
  <si>
    <r>
      <t xml:space="preserve">Rubini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2011</t>
    </r>
  </si>
  <si>
    <r>
      <t xml:space="preserve">Belfioiri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</si>
  <si>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Gazis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</si>
  <si>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Vaghefi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2017</t>
    </r>
  </si>
  <si>
    <r>
      <t xml:space="preserve">Rouxel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2005</t>
    </r>
  </si>
  <si>
    <r>
      <t xml:space="preserve">Meng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2015</t>
    </r>
  </si>
  <si>
    <r>
      <t xml:space="preserve">Rau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2005</t>
    </r>
  </si>
  <si>
    <r>
      <t xml:space="preserve">Keller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1997</t>
    </r>
  </si>
  <si>
    <r>
      <t xml:space="preserve">Paoletti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2007</t>
    </r>
  </si>
  <si>
    <r>
      <t xml:space="preserve">Wada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2012</t>
    </r>
  </si>
  <si>
    <r>
      <t xml:space="preserve">Yu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2017</t>
    </r>
  </si>
  <si>
    <r>
      <t xml:space="preserve">Randlane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2017</t>
    </r>
  </si>
  <si>
    <r>
      <t>Cowger</t>
    </r>
    <r>
      <rPr>
        <i/>
        <sz val="10"/>
        <color theme="1"/>
        <rFont val="Times New Roman"/>
        <family val="1"/>
      </rPr>
      <t xml:space="preserve"> et al.</t>
    </r>
    <r>
      <rPr>
        <sz val="10"/>
        <color theme="1"/>
        <rFont val="Times New Roman"/>
        <family val="1"/>
      </rPr>
      <t xml:space="preserve"> 2016</t>
    </r>
  </si>
  <si>
    <r>
      <t>Terhem</t>
    </r>
    <r>
      <rPr>
        <i/>
        <sz val="10"/>
        <color theme="1"/>
        <rFont val="Times New Roman"/>
        <family val="1"/>
      </rPr>
      <t xml:space="preserve"> et al. </t>
    </r>
    <r>
      <rPr>
        <sz val="10"/>
        <color theme="1"/>
        <rFont val="Times New Roman"/>
        <family val="1"/>
      </rPr>
      <t>2014</t>
    </r>
  </si>
  <si>
    <r>
      <t xml:space="preserve">Doughan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</si>
  <si>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Chi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2019</t>
    </r>
  </si>
  <si>
    <r>
      <t xml:space="preserve">Harrington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1998</t>
    </r>
  </si>
  <si>
    <r>
      <t xml:space="preserve">Lee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</si>
  <si>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Pelin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</si>
  <si>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Alby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2009</t>
    </r>
  </si>
  <si>
    <r>
      <t xml:space="preserve">Bansal </t>
    </r>
    <r>
      <rPr>
        <i/>
        <sz val="10"/>
        <color theme="1"/>
        <rFont val="Times New Roman"/>
        <family val="1"/>
      </rPr>
      <t xml:space="preserve">et al. </t>
    </r>
    <r>
      <rPr>
        <sz val="10"/>
        <color theme="1"/>
        <rFont val="Times New Roman"/>
        <family val="1"/>
      </rPr>
      <t>2019</t>
    </r>
  </si>
  <si>
    <r>
      <t>Briza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>. 1990</t>
    </r>
  </si>
  <si>
    <r>
      <t xml:space="preserve">Carreté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2018</t>
    </r>
  </si>
  <si>
    <r>
      <t xml:space="preserve">Pererira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2011</t>
    </r>
  </si>
  <si>
    <r>
      <t xml:space="preserve">Mestre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2010</t>
    </r>
  </si>
  <si>
    <r>
      <t>Tavanti</t>
    </r>
    <r>
      <rPr>
        <i/>
        <sz val="10"/>
        <color theme="1"/>
        <rFont val="Times New Roman"/>
        <family val="1"/>
      </rPr>
      <t xml:space="preserve"> et al.</t>
    </r>
    <r>
      <rPr>
        <sz val="10"/>
        <color theme="1"/>
        <rFont val="Times New Roman"/>
        <family val="1"/>
      </rPr>
      <t xml:space="preserve"> 2007</t>
    </r>
  </si>
  <si>
    <r>
      <t xml:space="preserve">Wu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2020</t>
    </r>
  </si>
  <si>
    <r>
      <t xml:space="preserve">Davis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2001</t>
    </r>
  </si>
  <si>
    <r>
      <t xml:space="preserve">Yin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2017</t>
    </r>
  </si>
  <si>
    <r>
      <t xml:space="preserve">Short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2014</t>
    </r>
  </si>
  <si>
    <r>
      <t>Studt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>. 2013</t>
    </r>
  </si>
  <si>
    <r>
      <t xml:space="preserve">Vanheule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2017</t>
    </r>
  </si>
  <si>
    <r>
      <t xml:space="preserve">Bentley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2008</t>
    </r>
  </si>
  <si>
    <r>
      <t xml:space="preserve">Seidl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2009</t>
    </r>
  </si>
  <si>
    <r>
      <t xml:space="preserve">Evans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2017</t>
    </r>
  </si>
  <si>
    <r>
      <t xml:space="preserve">Zhang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</si>
  <si>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Britz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1998</t>
    </r>
  </si>
  <si>
    <r>
      <t xml:space="preserve">Dean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2005</t>
    </r>
  </si>
  <si>
    <r>
      <t xml:space="preserve">Galagan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2003</t>
    </r>
  </si>
  <si>
    <r>
      <t>Martin-Felix</t>
    </r>
    <r>
      <rPr>
        <i/>
        <sz val="10"/>
        <color theme="1"/>
        <rFont val="Times New Roman"/>
        <family val="1"/>
      </rPr>
      <t xml:space="preserve"> et al</t>
    </r>
    <r>
      <rPr>
        <sz val="10"/>
        <color theme="1"/>
        <rFont val="Times New Roman"/>
        <family val="1"/>
      </rPr>
      <t>. 2015</t>
    </r>
  </si>
  <si>
    <r>
      <t xml:space="preserve">Suffert </t>
    </r>
    <r>
      <rPr>
        <i/>
        <sz val="10"/>
        <color theme="1"/>
        <rFont val="Times New Roman"/>
        <family val="1"/>
      </rPr>
      <t xml:space="preserve">et al. </t>
    </r>
    <r>
      <rPr>
        <sz val="10"/>
        <color theme="1"/>
        <rFont val="Times New Roman"/>
        <family val="1"/>
      </rPr>
      <t>2019</t>
    </r>
  </si>
  <si>
    <r>
      <t xml:space="preserve">Yilmaz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2014</t>
    </r>
  </si>
  <si>
    <r>
      <t xml:space="preserve">Goto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 xml:space="preserve">. 1987; Kurtzman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2012</t>
    </r>
  </si>
  <si>
    <r>
      <t>Reproductive mode</t>
    </r>
    <r>
      <rPr>
        <b/>
        <vertAlign val="super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and reference</t>
    </r>
  </si>
  <si>
    <t>Unknown</t>
  </si>
  <si>
    <r>
      <rPr>
        <vertAlign val="superscript"/>
        <sz val="10"/>
        <rFont val="Times New Roman"/>
        <family val="1"/>
      </rPr>
      <t xml:space="preserve">4 </t>
    </r>
    <r>
      <rPr>
        <sz val="10"/>
        <rFont val="Times New Roman"/>
        <family val="1"/>
      </rPr>
      <t>Sexual reproduction = S; asexual reproduction=A; unknown=U; See text for details. (Associated reference given in terms of reproductive mode.)</t>
    </r>
  </si>
  <si>
    <t>Predicted repeat content (%)</t>
  </si>
  <si>
    <r>
      <t>Count of RIP affected windows</t>
    </r>
    <r>
      <rPr>
        <b/>
        <vertAlign val="superscript"/>
        <sz val="10"/>
        <color theme="1"/>
        <rFont val="Times New Roman"/>
        <family val="1"/>
      </rPr>
      <t>1</t>
    </r>
  </si>
  <si>
    <r>
      <t>P-value</t>
    </r>
    <r>
      <rPr>
        <b/>
        <vertAlign val="superscript"/>
        <sz val="10"/>
        <color theme="1"/>
        <rFont val="Times New Roman"/>
        <family val="1"/>
      </rPr>
      <t>2</t>
    </r>
  </si>
  <si>
    <r>
      <t>RIP-affected genomic proportion (%)</t>
    </r>
    <r>
      <rPr>
        <b/>
        <vertAlign val="superscript"/>
        <sz val="10"/>
        <color theme="1"/>
        <rFont val="Times New Roman"/>
        <family val="1"/>
      </rPr>
      <t>3</t>
    </r>
  </si>
  <si>
    <r>
      <t>Product value for LRARs</t>
    </r>
    <r>
      <rPr>
        <b/>
        <vertAlign val="superscript"/>
        <sz val="10"/>
        <color theme="1"/>
        <rFont val="Times New Roman"/>
        <family val="1"/>
      </rPr>
      <t>4</t>
    </r>
  </si>
  <si>
    <r>
      <t>Substrate value for LRARs</t>
    </r>
    <r>
      <rPr>
        <b/>
        <vertAlign val="superscript"/>
        <sz val="10"/>
        <color theme="1"/>
        <rFont val="Times New Roman"/>
        <family val="1"/>
      </rPr>
      <t>5</t>
    </r>
  </si>
  <si>
    <r>
      <t>Composite value for LRARs</t>
    </r>
    <r>
      <rPr>
        <b/>
        <vertAlign val="superscript"/>
        <sz val="10"/>
        <color theme="1"/>
        <rFont val="Times New Roman"/>
        <family val="1"/>
      </rPr>
      <t>6</t>
    </r>
  </si>
  <si>
    <r>
      <t>Repeat content (bp)</t>
    </r>
    <r>
      <rPr>
        <b/>
        <vertAlign val="superscript"/>
        <sz val="10"/>
        <color theme="1"/>
        <rFont val="Times New Roman"/>
        <family val="1"/>
      </rPr>
      <t>7</t>
    </r>
  </si>
  <si>
    <r>
      <rPr>
        <vertAlign val="superscript"/>
        <sz val="10"/>
        <color theme="1"/>
        <rFont val="Times New Roman"/>
        <family val="1"/>
      </rPr>
      <t>7</t>
    </r>
    <r>
      <rPr>
        <sz val="10"/>
        <color theme="1"/>
        <rFont val="Times New Roman"/>
        <family val="1"/>
      </rPr>
      <t>The repeat content per assembly was estimated using REPET.</t>
    </r>
  </si>
  <si>
    <t>Count of LRARs</t>
  </si>
  <si>
    <r>
      <rPr>
        <vertAlign val="superscript"/>
        <sz val="10"/>
        <color theme="1"/>
        <rFont val="Times New Roman"/>
        <family val="1"/>
      </rPr>
      <t>4</t>
    </r>
    <r>
      <rPr>
        <sz val="10"/>
        <color theme="1"/>
        <rFont val="Times New Roman"/>
        <family val="1"/>
      </rPr>
      <t>Product index value [TpA/ ApT]: x &gt; 1.15.</t>
    </r>
  </si>
  <si>
    <r>
      <rPr>
        <vertAlign val="superscript"/>
        <sz val="10"/>
        <color theme="1"/>
        <rFont val="Times New Roman"/>
        <family val="1"/>
      </rPr>
      <t>5</t>
    </r>
    <r>
      <rPr>
        <sz val="10"/>
        <color theme="1"/>
        <rFont val="Times New Roman"/>
        <family val="1"/>
      </rPr>
      <t>Substrate index value [CpA +TpG/ ApC + GpT]: 0.75 ≥ x.</t>
    </r>
  </si>
  <si>
    <r>
      <rPr>
        <vertAlign val="superscript"/>
        <sz val="10"/>
        <color theme="1"/>
        <rFont val="Times New Roman"/>
        <family val="1"/>
      </rPr>
      <t>6</t>
    </r>
    <r>
      <rPr>
        <sz val="10"/>
        <color theme="1"/>
        <rFont val="Times New Roman"/>
        <family val="1"/>
      </rPr>
      <t>Composite index value [(TpA/ ApT) – (CpA + TpG/ ApC + GpT)]: x &gt; 0.</t>
    </r>
  </si>
  <si>
    <t>Martison, 2020</t>
  </si>
  <si>
    <r>
      <t xml:space="preserve">TeBeest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2012</t>
    </r>
  </si>
  <si>
    <r>
      <t>Böhm</t>
    </r>
    <r>
      <rPr>
        <i/>
        <sz val="10"/>
        <color theme="1"/>
        <rFont val="Times New Roman"/>
        <family val="1"/>
      </rPr>
      <t xml:space="preserve"> et al.</t>
    </r>
    <r>
      <rPr>
        <sz val="10"/>
        <color theme="1"/>
        <rFont val="Times New Roman"/>
        <family val="1"/>
      </rPr>
      <t xml:space="preserve"> 2013</t>
    </r>
  </si>
  <si>
    <r>
      <t xml:space="preserve">Sutton, 1982; Son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2016</t>
    </r>
  </si>
  <si>
    <r>
      <t xml:space="preserve">O'Connell </t>
    </r>
    <r>
      <rPr>
        <i/>
        <sz val="10"/>
        <color theme="1"/>
        <rFont val="Times New Roman"/>
        <family val="1"/>
      </rPr>
      <t>et al.</t>
    </r>
    <r>
      <rPr>
        <sz val="10"/>
        <color theme="1"/>
        <rFont val="Times New Roman"/>
        <family val="1"/>
      </rPr>
      <t xml:space="preserve"> 2012</t>
    </r>
  </si>
  <si>
    <r>
      <t xml:space="preserve">Wang </t>
    </r>
    <r>
      <rPr>
        <i/>
        <sz val="10"/>
        <color theme="1"/>
        <rFont val="Times New Roman"/>
        <family val="1"/>
      </rPr>
      <t>et al</t>
    </r>
    <r>
      <rPr>
        <sz val="10"/>
        <color theme="1"/>
        <rFont val="Times New Roman"/>
        <family val="1"/>
      </rPr>
      <t>. 2019a</t>
    </r>
  </si>
  <si>
    <r>
      <t>Wang</t>
    </r>
    <r>
      <rPr>
        <i/>
        <sz val="10"/>
        <color theme="1"/>
        <rFont val="Times New Roman"/>
        <family val="1"/>
      </rPr>
      <t xml:space="preserve"> et al.</t>
    </r>
    <r>
      <rPr>
        <sz val="10"/>
        <color theme="1"/>
        <rFont val="Times New Roman"/>
        <family val="1"/>
      </rPr>
      <t xml:space="preserve"> 2019b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</si>
</sst>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vertAlign val="superscript"/>
      <sz val="10"/>
      <name val="Times New Roman"/>
      <family val="1"/>
    </font>
    <font>
      <i/>
      <sz val="10"/>
      <color theme="1"/>
      <name val="Times New Roman"/>
      <family val="1"/>
    </font>
    <font>
      <b/>
      <i/>
      <sz val="10"/>
      <name val="Times New Roman"/>
      <family val="1"/>
    </font>
    <font>
      <sz val="10"/>
      <color rgb="FF222222"/>
      <name val="Times New Roman"/>
      <family val="1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</font>
    <font>
      <i/>
      <vertAlign val="superscript"/>
      <sz val="10"/>
      <name val="Times New Roman"/>
      <family val="1"/>
    </font>
    <font>
      <b/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b/>
      <i/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b/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vertAlign val="superscript"/>
      <sz val="10"/>
      <color theme="1"/>
      <name val="Times New Roman"/>
      <family val="1"/>
    </font>
    <font>
      <sz val="10"/>
      <color rgb="FF2E2E2E"/>
      <name val="Arial"/>
      <family val="2"/>
    </font>
    <font>
      <sz val="24"/>
      <color rgb="FF000000"/>
      <name val="Helvetica Neue"/>
      <family val="2"/>
    </font>
    <font>
      <sz val="15"/>
      <color rgb="FF333333"/>
      <name val="Helvetica Neue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17">
    <xf numFmtId="0" fontId="0" fillId="0" borderId="0" xfId="0"/>
    <xf numFmtId="0" fontId="2" fillId="0" borderId="0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3" fontId="2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16" fontId="2" fillId="0" borderId="1" xfId="0" applyNumberFormat="1" applyFont="1" applyBorder="1" applyAlignment="1">
      <alignment horizontal="left" vertical="center"/>
    </xf>
    <xf numFmtId="0" fontId="2" fillId="0" borderId="1" xfId="0" applyNumberFormat="1" applyFont="1" applyBorder="1" applyAlignment="1">
      <alignment horizontal="left" vertical="center"/>
    </xf>
    <xf numFmtId="0" fontId="2" fillId="0" borderId="1" xfId="0" applyFont="1" applyBorder="1"/>
    <xf numFmtId="0" fontId="10" fillId="0" borderId="1" xfId="0" applyFont="1" applyBorder="1" applyAlignment="1">
      <alignment horizontal="left"/>
    </xf>
    <xf numFmtId="0" fontId="10" fillId="0" borderId="1" xfId="0" applyNumberFormat="1" applyFont="1" applyBorder="1" applyAlignment="1">
      <alignment horizontal="left"/>
    </xf>
    <xf numFmtId="0" fontId="10" fillId="0" borderId="0" xfId="0" applyFont="1"/>
    <xf numFmtId="0" fontId="10" fillId="0" borderId="1" xfId="0" applyFont="1" applyBorder="1"/>
    <xf numFmtId="0" fontId="12" fillId="0" borderId="0" xfId="0" applyFont="1" applyAlignment="1">
      <alignment horizontal="left"/>
    </xf>
    <xf numFmtId="3" fontId="10" fillId="0" borderId="1" xfId="0" applyNumberFormat="1" applyFont="1" applyBorder="1" applyAlignment="1">
      <alignment horizontal="left"/>
    </xf>
    <xf numFmtId="4" fontId="10" fillId="0" borderId="1" xfId="0" applyNumberFormat="1" applyFont="1" applyBorder="1" applyAlignment="1">
      <alignment horizontal="left"/>
    </xf>
    <xf numFmtId="0" fontId="15" fillId="0" borderId="0" xfId="0" applyFont="1" applyBorder="1" applyAlignment="1">
      <alignment horizontal="left" vertical="center"/>
    </xf>
    <xf numFmtId="0" fontId="15" fillId="0" borderId="0" xfId="0" applyFont="1"/>
    <xf numFmtId="0" fontId="2" fillId="0" borderId="0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1" xfId="0" applyFont="1" applyBorder="1" applyAlignment="1">
      <alignment horizontal="left"/>
    </xf>
    <xf numFmtId="3" fontId="2" fillId="0" borderId="1" xfId="0" applyNumberFormat="1" applyFont="1" applyBorder="1" applyAlignment="1">
      <alignment horizontal="left"/>
    </xf>
    <xf numFmtId="0" fontId="2" fillId="0" borderId="0" xfId="0" applyFont="1"/>
    <xf numFmtId="0" fontId="2" fillId="0" borderId="0" xfId="0" applyFont="1" applyBorder="1"/>
    <xf numFmtId="0" fontId="2" fillId="0" borderId="1" xfId="0" applyFont="1" applyFill="1" applyBorder="1" applyAlignment="1">
      <alignment horizontal="left"/>
    </xf>
    <xf numFmtId="0" fontId="4" fillId="0" borderId="1" xfId="0" applyFont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16" fillId="0" borderId="0" xfId="0" applyFont="1"/>
    <xf numFmtId="4" fontId="2" fillId="0" borderId="0" xfId="0" applyNumberFormat="1" applyFont="1" applyFill="1" applyAlignment="1">
      <alignment horizontal="left"/>
    </xf>
    <xf numFmtId="4" fontId="10" fillId="0" borderId="0" xfId="0" applyNumberFormat="1" applyFont="1" applyFill="1" applyAlignment="1">
      <alignment horizontal="left"/>
    </xf>
    <xf numFmtId="4" fontId="10" fillId="0" borderId="0" xfId="0" applyNumberFormat="1" applyFont="1" applyAlignment="1">
      <alignment horizontal="left"/>
    </xf>
    <xf numFmtId="4" fontId="15" fillId="0" borderId="0" xfId="0" applyNumberFormat="1" applyFont="1" applyFill="1" applyAlignment="1">
      <alignment horizontal="left"/>
    </xf>
    <xf numFmtId="4" fontId="7" fillId="0" borderId="3" xfId="0" applyNumberFormat="1" applyFont="1" applyFill="1" applyBorder="1" applyAlignment="1">
      <alignment horizontal="left"/>
    </xf>
    <xf numFmtId="4" fontId="10" fillId="0" borderId="4" xfId="0" applyNumberFormat="1" applyFont="1" applyFill="1" applyBorder="1" applyAlignment="1">
      <alignment horizontal="left"/>
    </xf>
    <xf numFmtId="4" fontId="10" fillId="0" borderId="5" xfId="0" applyNumberFormat="1" applyFont="1" applyFill="1" applyBorder="1" applyAlignment="1">
      <alignment horizontal="left"/>
    </xf>
    <xf numFmtId="4" fontId="10" fillId="0" borderId="6" xfId="0" applyNumberFormat="1" applyFont="1" applyFill="1" applyBorder="1" applyAlignment="1">
      <alignment horizontal="left"/>
    </xf>
    <xf numFmtId="4" fontId="10" fillId="0" borderId="7" xfId="0" applyNumberFormat="1" applyFont="1" applyFill="1" applyBorder="1" applyAlignment="1">
      <alignment horizontal="left"/>
    </xf>
    <xf numFmtId="4" fontId="10" fillId="0" borderId="8" xfId="0" applyNumberFormat="1" applyFont="1" applyFill="1" applyBorder="1" applyAlignment="1">
      <alignment horizontal="left"/>
    </xf>
    <xf numFmtId="4" fontId="10" fillId="0" borderId="9" xfId="0" applyNumberFormat="1" applyFont="1" applyFill="1" applyBorder="1" applyAlignment="1">
      <alignment horizontal="left"/>
    </xf>
    <xf numFmtId="4" fontId="10" fillId="0" borderId="9" xfId="0" applyNumberFormat="1" applyFont="1" applyBorder="1" applyAlignment="1">
      <alignment horizontal="left"/>
    </xf>
    <xf numFmtId="4" fontId="10" fillId="0" borderId="5" xfId="0" applyNumberFormat="1" applyFont="1" applyBorder="1" applyAlignment="1">
      <alignment horizontal="left"/>
    </xf>
    <xf numFmtId="4" fontId="10" fillId="0" borderId="44" xfId="0" applyNumberFormat="1" applyFont="1" applyBorder="1" applyAlignment="1">
      <alignment horizontal="left"/>
    </xf>
    <xf numFmtId="4" fontId="10" fillId="0" borderId="10" xfId="0" applyNumberFormat="1" applyFont="1" applyFill="1" applyBorder="1" applyAlignment="1">
      <alignment horizontal="left"/>
    </xf>
    <xf numFmtId="4" fontId="10" fillId="0" borderId="1" xfId="0" applyNumberFormat="1" applyFont="1" applyFill="1" applyBorder="1" applyAlignment="1">
      <alignment horizontal="left"/>
    </xf>
    <xf numFmtId="4" fontId="10" fillId="0" borderId="11" xfId="0" applyNumberFormat="1" applyFont="1" applyFill="1" applyBorder="1" applyAlignment="1">
      <alignment horizontal="left"/>
    </xf>
    <xf numFmtId="4" fontId="10" fillId="0" borderId="12" xfId="0" applyNumberFormat="1" applyFont="1" applyFill="1" applyBorder="1" applyAlignment="1">
      <alignment horizontal="left"/>
    </xf>
    <xf numFmtId="4" fontId="10" fillId="0" borderId="13" xfId="0" applyNumberFormat="1" applyFont="1" applyFill="1" applyBorder="1" applyAlignment="1">
      <alignment horizontal="left"/>
    </xf>
    <xf numFmtId="4" fontId="10" fillId="0" borderId="14" xfId="0" applyNumberFormat="1" applyFont="1" applyFill="1" applyBorder="1" applyAlignment="1">
      <alignment horizontal="left"/>
    </xf>
    <xf numFmtId="4" fontId="10" fillId="0" borderId="14" xfId="0" applyNumberFormat="1" applyFont="1" applyBorder="1" applyAlignment="1">
      <alignment horizontal="left"/>
    </xf>
    <xf numFmtId="4" fontId="10" fillId="0" borderId="45" xfId="0" applyNumberFormat="1" applyFont="1" applyBorder="1" applyAlignment="1">
      <alignment horizontal="left"/>
    </xf>
    <xf numFmtId="4" fontId="10" fillId="0" borderId="15" xfId="0" applyNumberFormat="1" applyFont="1" applyFill="1" applyBorder="1" applyAlignment="1">
      <alignment horizontal="left"/>
    </xf>
    <xf numFmtId="4" fontId="10" fillId="0" borderId="0" xfId="0" applyNumberFormat="1" applyFont="1" applyFill="1" applyBorder="1" applyAlignment="1">
      <alignment horizontal="left"/>
    </xf>
    <xf numFmtId="4" fontId="7" fillId="0" borderId="16" xfId="0" applyNumberFormat="1" applyFont="1" applyFill="1" applyBorder="1" applyAlignment="1">
      <alignment horizontal="left"/>
    </xf>
    <xf numFmtId="4" fontId="7" fillId="0" borderId="3" xfId="0" applyNumberFormat="1" applyFont="1" applyFill="1" applyBorder="1" applyAlignment="1">
      <alignment horizontal="left" vertical="center"/>
    </xf>
    <xf numFmtId="4" fontId="10" fillId="0" borderId="1" xfId="1" applyNumberFormat="1" applyFont="1" applyFill="1" applyBorder="1" applyAlignment="1">
      <alignment horizontal="left"/>
    </xf>
    <xf numFmtId="4" fontId="8" fillId="0" borderId="10" xfId="0" applyNumberFormat="1" applyFont="1" applyFill="1" applyBorder="1" applyAlignment="1">
      <alignment horizontal="left" vertical="center"/>
    </xf>
    <xf numFmtId="4" fontId="8" fillId="0" borderId="1" xfId="0" applyNumberFormat="1" applyFont="1" applyFill="1" applyBorder="1" applyAlignment="1">
      <alignment horizontal="left" vertical="center"/>
    </xf>
    <xf numFmtId="4" fontId="2" fillId="0" borderId="11" xfId="2" applyNumberFormat="1" applyFont="1" applyFill="1" applyBorder="1" applyAlignment="1">
      <alignment horizontal="left" vertical="center"/>
    </xf>
    <xf numFmtId="4" fontId="7" fillId="0" borderId="17" xfId="0" applyNumberFormat="1" applyFont="1" applyFill="1" applyBorder="1" applyAlignment="1">
      <alignment horizontal="left"/>
    </xf>
    <xf numFmtId="4" fontId="10" fillId="0" borderId="18" xfId="0" applyNumberFormat="1" applyFont="1" applyFill="1" applyBorder="1" applyAlignment="1">
      <alignment horizontal="left"/>
    </xf>
    <xf numFmtId="4" fontId="10" fillId="0" borderId="19" xfId="0" applyNumberFormat="1" applyFont="1" applyFill="1" applyBorder="1" applyAlignment="1">
      <alignment horizontal="left"/>
    </xf>
    <xf numFmtId="4" fontId="10" fillId="0" borderId="20" xfId="0" applyNumberFormat="1" applyFont="1" applyFill="1" applyBorder="1" applyAlignment="1">
      <alignment horizontal="left"/>
    </xf>
    <xf numFmtId="4" fontId="10" fillId="0" borderId="21" xfId="0" applyNumberFormat="1" applyFont="1" applyFill="1" applyBorder="1" applyAlignment="1">
      <alignment horizontal="left"/>
    </xf>
    <xf numFmtId="4" fontId="10" fillId="0" borderId="21" xfId="0" applyNumberFormat="1" applyFont="1" applyBorder="1" applyAlignment="1">
      <alignment horizontal="left"/>
    </xf>
    <xf numFmtId="4" fontId="10" fillId="0" borderId="19" xfId="0" applyNumberFormat="1" applyFont="1" applyBorder="1" applyAlignment="1">
      <alignment horizontal="left"/>
    </xf>
    <xf numFmtId="4" fontId="10" fillId="0" borderId="46" xfId="0" applyNumberFormat="1" applyFont="1" applyBorder="1" applyAlignment="1">
      <alignment horizontal="left"/>
    </xf>
    <xf numFmtId="4" fontId="2" fillId="0" borderId="0" xfId="0" applyNumberFormat="1" applyFont="1" applyAlignment="1">
      <alignment horizontal="left"/>
    </xf>
    <xf numFmtId="4" fontId="15" fillId="0" borderId="0" xfId="0" applyNumberFormat="1" applyFont="1" applyAlignment="1">
      <alignment horizontal="left"/>
    </xf>
    <xf numFmtId="4" fontId="10" fillId="0" borderId="2" xfId="0" applyNumberFormat="1" applyFont="1" applyBorder="1" applyAlignment="1">
      <alignment horizontal="left"/>
    </xf>
    <xf numFmtId="4" fontId="3" fillId="0" borderId="31" xfId="0" applyNumberFormat="1" applyFont="1" applyBorder="1" applyAlignment="1">
      <alignment horizontal="left"/>
    </xf>
    <xf numFmtId="4" fontId="12" fillId="0" borderId="32" xfId="0" applyNumberFormat="1" applyFont="1" applyBorder="1" applyAlignment="1">
      <alignment horizontal="left"/>
    </xf>
    <xf numFmtId="4" fontId="12" fillId="0" borderId="33" xfId="0" applyNumberFormat="1" applyFont="1" applyBorder="1" applyAlignment="1">
      <alignment horizontal="left"/>
    </xf>
    <xf numFmtId="4" fontId="12" fillId="0" borderId="34" xfId="0" applyNumberFormat="1" applyFont="1" applyBorder="1" applyAlignment="1">
      <alignment horizontal="left"/>
    </xf>
    <xf numFmtId="4" fontId="12" fillId="0" borderId="15" xfId="0" applyNumberFormat="1" applyFont="1" applyBorder="1" applyAlignment="1">
      <alignment horizontal="left"/>
    </xf>
    <xf numFmtId="4" fontId="12" fillId="0" borderId="0" xfId="0" applyNumberFormat="1" applyFont="1" applyAlignment="1">
      <alignment horizontal="left"/>
    </xf>
    <xf numFmtId="4" fontId="12" fillId="0" borderId="28" xfId="0" applyNumberFormat="1" applyFont="1" applyBorder="1" applyAlignment="1">
      <alignment horizontal="left"/>
    </xf>
    <xf numFmtId="4" fontId="12" fillId="0" borderId="29" xfId="0" applyNumberFormat="1" applyFont="1" applyBorder="1" applyAlignment="1">
      <alignment horizontal="left"/>
    </xf>
    <xf numFmtId="4" fontId="12" fillId="0" borderId="30" xfId="0" applyNumberFormat="1" applyFont="1" applyBorder="1" applyAlignment="1">
      <alignment horizontal="left"/>
    </xf>
    <xf numFmtId="4" fontId="7" fillId="0" borderId="35" xfId="0" applyNumberFormat="1" applyFont="1" applyBorder="1" applyAlignment="1">
      <alignment horizontal="left"/>
    </xf>
    <xf numFmtId="4" fontId="10" fillId="0" borderId="36" xfId="0" applyNumberFormat="1" applyFont="1" applyBorder="1" applyAlignment="1">
      <alignment horizontal="left"/>
    </xf>
    <xf numFmtId="4" fontId="10" fillId="0" borderId="37" xfId="0" applyNumberFormat="1" applyFont="1" applyBorder="1" applyAlignment="1">
      <alignment horizontal="left"/>
    </xf>
    <xf numFmtId="4" fontId="10" fillId="0" borderId="38" xfId="0" applyNumberFormat="1" applyFont="1" applyBorder="1" applyAlignment="1">
      <alignment horizontal="left"/>
    </xf>
    <xf numFmtId="4" fontId="7" fillId="0" borderId="3" xfId="0" applyNumberFormat="1" applyFont="1" applyBorder="1" applyAlignment="1">
      <alignment horizontal="left"/>
    </xf>
    <xf numFmtId="4" fontId="10" fillId="0" borderId="11" xfId="0" applyNumberFormat="1" applyFont="1" applyBorder="1" applyAlignment="1">
      <alignment horizontal="left"/>
    </xf>
    <xf numFmtId="4" fontId="7" fillId="0" borderId="3" xfId="0" applyNumberFormat="1" applyFont="1" applyBorder="1" applyAlignment="1">
      <alignment horizontal="left" vertical="center"/>
    </xf>
    <xf numFmtId="4" fontId="8" fillId="0" borderId="14" xfId="0" applyNumberFormat="1" applyFont="1" applyBorder="1" applyAlignment="1">
      <alignment horizontal="left" vertical="center"/>
    </xf>
    <xf numFmtId="4" fontId="8" fillId="0" borderId="1" xfId="0" applyNumberFormat="1" applyFont="1" applyBorder="1" applyAlignment="1">
      <alignment horizontal="left" vertical="center"/>
    </xf>
    <xf numFmtId="4" fontId="7" fillId="0" borderId="17" xfId="0" applyNumberFormat="1" applyFont="1" applyBorder="1" applyAlignment="1">
      <alignment horizontal="left"/>
    </xf>
    <xf numFmtId="4" fontId="10" fillId="0" borderId="20" xfId="0" applyNumberFormat="1" applyFont="1" applyBorder="1" applyAlignment="1">
      <alignment horizontal="left"/>
    </xf>
    <xf numFmtId="4" fontId="10" fillId="0" borderId="0" xfId="0" applyNumberFormat="1" applyFont="1" applyBorder="1" applyAlignment="1">
      <alignment horizontal="left"/>
    </xf>
    <xf numFmtId="4" fontId="10" fillId="0" borderId="42" xfId="0" applyNumberFormat="1" applyFont="1" applyBorder="1" applyAlignment="1">
      <alignment horizontal="left"/>
    </xf>
    <xf numFmtId="4" fontId="10" fillId="0" borderId="6" xfId="0" applyNumberFormat="1" applyFont="1" applyBorder="1" applyAlignment="1">
      <alignment horizontal="left"/>
    </xf>
    <xf numFmtId="4" fontId="10" fillId="4" borderId="11" xfId="0" applyNumberFormat="1" applyFont="1" applyFill="1" applyBorder="1" applyAlignment="1">
      <alignment horizontal="left"/>
    </xf>
    <xf numFmtId="4" fontId="2" fillId="2" borderId="1" xfId="0" applyNumberFormat="1" applyFont="1" applyFill="1" applyBorder="1" applyAlignment="1">
      <alignment horizontal="left"/>
    </xf>
    <xf numFmtId="4" fontId="2" fillId="0" borderId="1" xfId="0" applyNumberFormat="1" applyFont="1" applyFill="1" applyBorder="1" applyAlignment="1">
      <alignment horizontal="left"/>
    </xf>
    <xf numFmtId="4" fontId="2" fillId="0" borderId="1" xfId="0" applyNumberFormat="1" applyFont="1" applyBorder="1" applyAlignment="1">
      <alignment horizontal="left"/>
    </xf>
    <xf numFmtId="4" fontId="2" fillId="2" borderId="1" xfId="0" applyNumberFormat="1" applyFont="1" applyFill="1" applyBorder="1" applyAlignment="1">
      <alignment horizontal="left" vertical="center"/>
    </xf>
    <xf numFmtId="0" fontId="12" fillId="0" borderId="0" xfId="0" applyFont="1"/>
    <xf numFmtId="0" fontId="10" fillId="0" borderId="1" xfId="0" applyFont="1" applyFill="1" applyBorder="1"/>
    <xf numFmtId="0" fontId="10" fillId="3" borderId="1" xfId="0" applyFont="1" applyFill="1" applyBorder="1"/>
    <xf numFmtId="0" fontId="3" fillId="0" borderId="45" xfId="0" applyFont="1" applyFill="1" applyBorder="1" applyAlignment="1">
      <alignment horizontal="left" vertical="center"/>
    </xf>
    <xf numFmtId="2" fontId="10" fillId="0" borderId="0" xfId="0" applyNumberFormat="1" applyFont="1"/>
    <xf numFmtId="2" fontId="10" fillId="0" borderId="1" xfId="0" applyNumberFormat="1" applyFont="1" applyBorder="1"/>
    <xf numFmtId="2" fontId="10" fillId="0" borderId="1" xfId="0" applyNumberFormat="1" applyFont="1" applyBorder="1" applyAlignment="1">
      <alignment horizontal="left"/>
    </xf>
    <xf numFmtId="2" fontId="2" fillId="0" borderId="1" xfId="0" applyNumberFormat="1" applyFont="1" applyBorder="1" applyAlignment="1">
      <alignment horizontal="left"/>
    </xf>
    <xf numFmtId="0" fontId="3" fillId="0" borderId="0" xfId="0" applyFont="1" applyFill="1" applyBorder="1" applyAlignment="1">
      <alignment horizontal="left" vertical="center"/>
    </xf>
    <xf numFmtId="4" fontId="10" fillId="0" borderId="0" xfId="0" applyNumberFormat="1" applyFont="1" applyBorder="1"/>
    <xf numFmtId="3" fontId="10" fillId="0" borderId="0" xfId="0" applyNumberFormat="1" applyFont="1" applyBorder="1"/>
    <xf numFmtId="3" fontId="15" fillId="0" borderId="0" xfId="0" applyNumberFormat="1" applyFont="1" applyBorder="1"/>
    <xf numFmtId="2" fontId="10" fillId="0" borderId="1" xfId="0" applyNumberFormat="1" applyFont="1" applyFill="1" applyBorder="1" applyAlignment="1">
      <alignment horizontal="left"/>
    </xf>
    <xf numFmtId="0" fontId="10" fillId="0" borderId="45" xfId="0" applyFont="1" applyBorder="1"/>
    <xf numFmtId="3" fontId="10" fillId="0" borderId="1" xfId="0" applyNumberFormat="1" applyFont="1" applyBorder="1"/>
    <xf numFmtId="4" fontId="10" fillId="0" borderId="2" xfId="0" applyNumberFormat="1" applyFont="1" applyFill="1" applyBorder="1" applyAlignment="1">
      <alignment horizontal="left" wrapText="1"/>
    </xf>
    <xf numFmtId="4" fontId="10" fillId="0" borderId="0" xfId="0" applyNumberFormat="1" applyFont="1" applyFill="1" applyAlignment="1">
      <alignment horizontal="left" wrapText="1"/>
    </xf>
    <xf numFmtId="4" fontId="3" fillId="0" borderId="3" xfId="0" applyNumberFormat="1" applyFont="1" applyFill="1" applyBorder="1" applyAlignment="1">
      <alignment horizontal="left" wrapText="1"/>
    </xf>
    <xf numFmtId="4" fontId="12" fillId="0" borderId="9" xfId="0" applyNumberFormat="1" applyFont="1" applyFill="1" applyBorder="1" applyAlignment="1">
      <alignment horizontal="left" wrapText="1"/>
    </xf>
    <xf numFmtId="4" fontId="12" fillId="0" borderId="5" xfId="0" applyNumberFormat="1" applyFont="1" applyFill="1" applyBorder="1" applyAlignment="1">
      <alignment horizontal="left" wrapText="1"/>
    </xf>
    <xf numFmtId="4" fontId="12" fillId="0" borderId="6" xfId="0" applyNumberFormat="1" applyFont="1" applyFill="1" applyBorder="1" applyAlignment="1">
      <alignment horizontal="left" wrapText="1"/>
    </xf>
    <xf numFmtId="4" fontId="12" fillId="0" borderId="7" xfId="0" applyNumberFormat="1" applyFont="1" applyFill="1" applyBorder="1" applyAlignment="1">
      <alignment horizontal="left" wrapText="1"/>
    </xf>
    <xf numFmtId="4" fontId="12" fillId="0" borderId="8" xfId="0" applyNumberFormat="1" applyFont="1" applyFill="1" applyBorder="1" applyAlignment="1">
      <alignment horizontal="left" wrapText="1"/>
    </xf>
    <xf numFmtId="4" fontId="12" fillId="0" borderId="5" xfId="0" applyNumberFormat="1" applyFont="1" applyBorder="1" applyAlignment="1">
      <alignment horizontal="left" wrapText="1"/>
    </xf>
    <xf numFmtId="4" fontId="12" fillId="0" borderId="44" xfId="0" applyNumberFormat="1" applyFont="1" applyBorder="1" applyAlignment="1">
      <alignment horizontal="left" wrapText="1"/>
    </xf>
    <xf numFmtId="4" fontId="12" fillId="0" borderId="36" xfId="0" applyNumberFormat="1" applyFont="1" applyBorder="1" applyAlignment="1">
      <alignment horizontal="left" wrapText="1"/>
    </xf>
    <xf numFmtId="4" fontId="12" fillId="0" borderId="37" xfId="0" applyNumberFormat="1" applyFont="1" applyBorder="1" applyAlignment="1">
      <alignment horizontal="left" wrapText="1"/>
    </xf>
    <xf numFmtId="4" fontId="12" fillId="0" borderId="38" xfId="0" applyNumberFormat="1" applyFont="1" applyBorder="1" applyAlignment="1">
      <alignment horizontal="left" wrapText="1"/>
    </xf>
    <xf numFmtId="4" fontId="10" fillId="0" borderId="0" xfId="0" applyNumberFormat="1" applyFont="1" applyBorder="1" applyAlignment="1">
      <alignment wrapText="1"/>
    </xf>
    <xf numFmtId="3" fontId="10" fillId="0" borderId="0" xfId="0" applyNumberFormat="1" applyFont="1" applyBorder="1" applyAlignment="1">
      <alignment wrapText="1"/>
    </xf>
    <xf numFmtId="3" fontId="15" fillId="0" borderId="0" xfId="0" applyNumberFormat="1" applyFont="1" applyBorder="1" applyAlignment="1">
      <alignment wrapText="1"/>
    </xf>
    <xf numFmtId="4" fontId="10" fillId="0" borderId="2" xfId="0" applyNumberFormat="1" applyFont="1" applyBorder="1" applyAlignment="1">
      <alignment wrapText="1"/>
    </xf>
    <xf numFmtId="4" fontId="12" fillId="0" borderId="16" xfId="0" applyNumberFormat="1" applyFont="1" applyBorder="1" applyAlignment="1">
      <alignment wrapText="1"/>
    </xf>
    <xf numFmtId="4" fontId="10" fillId="0" borderId="43" xfId="0" applyNumberFormat="1" applyFont="1" applyBorder="1" applyAlignment="1">
      <alignment wrapText="1"/>
    </xf>
    <xf numFmtId="3" fontId="2" fillId="0" borderId="15" xfId="0" applyNumberFormat="1" applyFont="1" applyBorder="1" applyAlignment="1">
      <alignment wrapText="1"/>
    </xf>
    <xf numFmtId="3" fontId="2" fillId="0" borderId="0" xfId="0" applyNumberFormat="1" applyFont="1" applyBorder="1" applyAlignment="1">
      <alignment wrapText="1"/>
    </xf>
    <xf numFmtId="4" fontId="10" fillId="0" borderId="42" xfId="0" applyNumberFormat="1" applyFont="1" applyBorder="1" applyAlignment="1">
      <alignment wrapText="1"/>
    </xf>
    <xf numFmtId="4" fontId="10" fillId="0" borderId="15" xfId="0" applyNumberFormat="1" applyFont="1" applyBorder="1" applyAlignment="1">
      <alignment wrapText="1"/>
    </xf>
    <xf numFmtId="3" fontId="10" fillId="0" borderId="22" xfId="0" applyNumberFormat="1" applyFont="1" applyBorder="1" applyAlignment="1">
      <alignment wrapText="1"/>
    </xf>
    <xf numFmtId="4" fontId="10" fillId="0" borderId="23" xfId="0" applyNumberFormat="1" applyFont="1" applyBorder="1" applyAlignment="1">
      <alignment wrapText="1"/>
    </xf>
    <xf numFmtId="3" fontId="10" fillId="0" borderId="23" xfId="0" applyNumberFormat="1" applyFont="1" applyBorder="1" applyAlignment="1">
      <alignment wrapText="1"/>
    </xf>
    <xf numFmtId="4" fontId="10" fillId="0" borderId="24" xfId="0" applyNumberFormat="1" applyFont="1" applyBorder="1" applyAlignment="1">
      <alignment wrapText="1"/>
    </xf>
    <xf numFmtId="4" fontId="10" fillId="0" borderId="39" xfId="0" applyNumberFormat="1" applyFont="1" applyBorder="1" applyAlignment="1">
      <alignment wrapText="1"/>
    </xf>
    <xf numFmtId="3" fontId="10" fillId="0" borderId="39" xfId="0" applyNumberFormat="1" applyFont="1" applyBorder="1" applyAlignment="1">
      <alignment wrapText="1"/>
    </xf>
    <xf numFmtId="4" fontId="10" fillId="0" borderId="40" xfId="0" applyNumberFormat="1" applyFont="1" applyBorder="1" applyAlignment="1">
      <alignment wrapText="1"/>
    </xf>
    <xf numFmtId="3" fontId="10" fillId="0" borderId="40" xfId="0" applyNumberFormat="1" applyFont="1" applyBorder="1" applyAlignment="1">
      <alignment wrapText="1"/>
    </xf>
    <xf numFmtId="4" fontId="10" fillId="0" borderId="41" xfId="0" applyNumberFormat="1" applyFont="1" applyBorder="1" applyAlignment="1">
      <alignment wrapText="1"/>
    </xf>
    <xf numFmtId="4" fontId="12" fillId="0" borderId="2" xfId="0" applyNumberFormat="1" applyFont="1" applyBorder="1" applyAlignment="1">
      <alignment wrapText="1"/>
    </xf>
    <xf numFmtId="4" fontId="12" fillId="0" borderId="43" xfId="0" applyNumberFormat="1" applyFont="1" applyBorder="1" applyAlignment="1">
      <alignment wrapText="1"/>
    </xf>
    <xf numFmtId="3" fontId="2" fillId="0" borderId="25" xfId="0" applyNumberFormat="1" applyFont="1" applyBorder="1" applyAlignment="1">
      <alignment wrapText="1"/>
    </xf>
    <xf numFmtId="4" fontId="10" fillId="0" borderId="26" xfId="0" applyNumberFormat="1" applyFont="1" applyBorder="1" applyAlignment="1">
      <alignment wrapText="1"/>
    </xf>
    <xf numFmtId="3" fontId="2" fillId="0" borderId="26" xfId="0" applyNumberFormat="1" applyFont="1" applyBorder="1" applyAlignment="1">
      <alignment wrapText="1"/>
    </xf>
    <xf numFmtId="4" fontId="10" fillId="0" borderId="27" xfId="0" applyNumberFormat="1" applyFont="1" applyBorder="1" applyAlignment="1">
      <alignment wrapText="1"/>
    </xf>
    <xf numFmtId="3" fontId="10" fillId="0" borderId="15" xfId="0" applyNumberFormat="1" applyFont="1" applyBorder="1" applyAlignment="1">
      <alignment horizontal="center" wrapText="1"/>
    </xf>
    <xf numFmtId="4" fontId="10" fillId="0" borderId="0" xfId="0" applyNumberFormat="1" applyFont="1" applyBorder="1" applyAlignment="1">
      <alignment horizontal="center" wrapText="1"/>
    </xf>
    <xf numFmtId="3" fontId="10" fillId="0" borderId="0" xfId="0" applyNumberFormat="1" applyFont="1" applyBorder="1" applyAlignment="1">
      <alignment horizontal="center" wrapText="1"/>
    </xf>
    <xf numFmtId="4" fontId="10" fillId="0" borderId="42" xfId="0" applyNumberFormat="1" applyFont="1" applyBorder="1" applyAlignment="1">
      <alignment horizontal="center" wrapText="1"/>
    </xf>
    <xf numFmtId="3" fontId="10" fillId="0" borderId="39" xfId="0" applyNumberFormat="1" applyFont="1" applyBorder="1" applyAlignment="1">
      <alignment horizontal="center" wrapText="1"/>
    </xf>
    <xf numFmtId="4" fontId="10" fillId="0" borderId="40" xfId="0" applyNumberFormat="1" applyFont="1" applyBorder="1" applyAlignment="1">
      <alignment horizontal="center" wrapText="1"/>
    </xf>
    <xf numFmtId="3" fontId="10" fillId="0" borderId="40" xfId="0" applyNumberFormat="1" applyFont="1" applyBorder="1" applyAlignment="1">
      <alignment horizontal="center" wrapText="1"/>
    </xf>
    <xf numFmtId="4" fontId="10" fillId="0" borderId="41" xfId="0" applyNumberFormat="1" applyFont="1" applyBorder="1" applyAlignment="1">
      <alignment horizontal="center" wrapText="1"/>
    </xf>
    <xf numFmtId="4" fontId="2" fillId="0" borderId="0" xfId="0" applyNumberFormat="1" applyFont="1" applyFill="1" applyBorder="1" applyAlignment="1"/>
    <xf numFmtId="3" fontId="10" fillId="0" borderId="0" xfId="0" applyNumberFormat="1" applyFont="1" applyBorder="1" applyAlignment="1"/>
    <xf numFmtId="4" fontId="10" fillId="0" borderId="0" xfId="0" applyNumberFormat="1" applyFont="1" applyBorder="1" applyAlignment="1"/>
    <xf numFmtId="0" fontId="3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2" fontId="12" fillId="0" borderId="1" xfId="0" applyNumberFormat="1" applyFont="1" applyBorder="1" applyAlignment="1">
      <alignment wrapText="1"/>
    </xf>
    <xf numFmtId="0" fontId="12" fillId="0" borderId="1" xfId="0" applyFont="1" applyFill="1" applyBorder="1" applyAlignment="1">
      <alignment horizontal="left" wrapText="1"/>
    </xf>
    <xf numFmtId="0" fontId="12" fillId="0" borderId="1" xfId="0" applyFont="1" applyBorder="1" applyAlignment="1">
      <alignment wrapText="1"/>
    </xf>
    <xf numFmtId="2" fontId="12" fillId="0" borderId="1" xfId="0" applyNumberFormat="1" applyFont="1" applyBorder="1" applyAlignment="1">
      <alignment horizontal="left" wrapText="1"/>
    </xf>
    <xf numFmtId="0" fontId="12" fillId="0" borderId="0" xfId="0" applyFont="1" applyAlignment="1">
      <alignment wrapText="1"/>
    </xf>
    <xf numFmtId="0" fontId="20" fillId="0" borderId="0" xfId="0" applyFont="1"/>
    <xf numFmtId="0" fontId="21" fillId="0" borderId="0" xfId="0" applyFont="1"/>
    <xf numFmtId="0" fontId="22" fillId="0" borderId="0" xfId="0" applyFont="1"/>
    <xf numFmtId="0" fontId="9" fillId="0" borderId="0" xfId="2"/>
    <xf numFmtId="0" fontId="12" fillId="0" borderId="1" xfId="0" applyFont="1" applyFill="1" applyBorder="1" applyAlignment="1">
      <alignment wrapText="1"/>
    </xf>
    <xf numFmtId="0" fontId="10" fillId="0" borderId="0" xfId="0" applyFont="1" applyFill="1" applyAlignment="1">
      <alignment horizontal="left"/>
    </xf>
    <xf numFmtId="0" fontId="10" fillId="0" borderId="0" xfId="0" applyFont="1" applyFill="1"/>
    <xf numFmtId="2" fontId="10" fillId="0" borderId="0" xfId="0" applyNumberFormat="1" applyFont="1" applyFill="1"/>
    <xf numFmtId="0" fontId="3" fillId="0" borderId="45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4" fontId="10" fillId="0" borderId="22" xfId="0" applyNumberFormat="1" applyFont="1" applyFill="1" applyBorder="1" applyAlignment="1">
      <alignment horizontal="left" wrapText="1"/>
    </xf>
    <xf numFmtId="4" fontId="10" fillId="0" borderId="23" xfId="0" applyNumberFormat="1" applyFont="1" applyFill="1" applyBorder="1" applyAlignment="1">
      <alignment horizontal="left" wrapText="1"/>
    </xf>
    <xf numFmtId="4" fontId="10" fillId="0" borderId="24" xfId="0" applyNumberFormat="1" applyFont="1" applyFill="1" applyBorder="1" applyAlignment="1">
      <alignment horizontal="left" wrapText="1"/>
    </xf>
    <xf numFmtId="4" fontId="10" fillId="0" borderId="22" xfId="0" applyNumberFormat="1" applyFont="1" applyFill="1" applyBorder="1" applyAlignment="1">
      <alignment horizontal="left"/>
    </xf>
    <xf numFmtId="4" fontId="10" fillId="0" borderId="23" xfId="0" applyNumberFormat="1" applyFont="1" applyFill="1" applyBorder="1" applyAlignment="1">
      <alignment horizontal="left"/>
    </xf>
    <xf numFmtId="4" fontId="10" fillId="0" borderId="24" xfId="0" applyNumberFormat="1" applyFont="1" applyFill="1" applyBorder="1" applyAlignment="1">
      <alignment horizontal="left"/>
    </xf>
    <xf numFmtId="4" fontId="10" fillId="0" borderId="25" xfId="0" applyNumberFormat="1" applyFont="1" applyBorder="1" applyAlignment="1">
      <alignment horizontal="left" wrapText="1"/>
    </xf>
    <xf numFmtId="4" fontId="10" fillId="0" borderId="26" xfId="0" applyNumberFormat="1" applyFont="1" applyBorder="1" applyAlignment="1">
      <alignment horizontal="left" wrapText="1"/>
    </xf>
    <xf numFmtId="4" fontId="10" fillId="0" borderId="27" xfId="0" applyNumberFormat="1" applyFont="1" applyBorder="1" applyAlignment="1">
      <alignment horizontal="left" wrapText="1"/>
    </xf>
    <xf numFmtId="4" fontId="10" fillId="0" borderId="25" xfId="0" applyNumberFormat="1" applyFont="1" applyFill="1" applyBorder="1" applyAlignment="1">
      <alignment horizontal="left" wrapText="1"/>
    </xf>
    <xf numFmtId="4" fontId="10" fillId="0" borderId="26" xfId="0" applyNumberFormat="1" applyFont="1" applyFill="1" applyBorder="1" applyAlignment="1">
      <alignment horizontal="left" wrapText="1"/>
    </xf>
    <xf numFmtId="4" fontId="10" fillId="0" borderId="27" xfId="0" applyNumberFormat="1" applyFont="1" applyFill="1" applyBorder="1" applyAlignment="1">
      <alignment horizontal="left" wrapText="1"/>
    </xf>
    <xf numFmtId="4" fontId="10" fillId="0" borderId="28" xfId="0" applyNumberFormat="1" applyFont="1" applyFill="1" applyBorder="1" applyAlignment="1">
      <alignment horizontal="left" wrapText="1"/>
    </xf>
    <xf numFmtId="4" fontId="10" fillId="0" borderId="29" xfId="0" applyNumberFormat="1" applyFont="1" applyFill="1" applyBorder="1" applyAlignment="1">
      <alignment horizontal="left" wrapText="1"/>
    </xf>
    <xf numFmtId="4" fontId="10" fillId="0" borderId="30" xfId="0" applyNumberFormat="1" applyFont="1" applyFill="1" applyBorder="1" applyAlignment="1">
      <alignment horizontal="left" wrapText="1"/>
    </xf>
    <xf numFmtId="4" fontId="10" fillId="0" borderId="25" xfId="0" applyNumberFormat="1" applyFont="1" applyBorder="1" applyAlignment="1">
      <alignment horizontal="left"/>
    </xf>
    <xf numFmtId="4" fontId="10" fillId="0" borderId="26" xfId="0" applyNumberFormat="1" applyFont="1" applyBorder="1" applyAlignment="1">
      <alignment horizontal="left"/>
    </xf>
    <xf numFmtId="4" fontId="10" fillId="0" borderId="27" xfId="0" applyNumberFormat="1" applyFont="1" applyBorder="1" applyAlignment="1">
      <alignment horizontal="left"/>
    </xf>
    <xf numFmtId="4" fontId="10" fillId="0" borderId="28" xfId="0" applyNumberFormat="1" applyFont="1" applyBorder="1" applyAlignment="1">
      <alignment horizontal="left"/>
    </xf>
    <xf numFmtId="4" fontId="10" fillId="0" borderId="29" xfId="0" applyNumberFormat="1" applyFont="1" applyBorder="1" applyAlignment="1">
      <alignment horizontal="left"/>
    </xf>
    <xf numFmtId="4" fontId="10" fillId="0" borderId="30" xfId="0" applyNumberFormat="1" applyFont="1" applyBorder="1" applyAlignment="1">
      <alignment horizontal="left"/>
    </xf>
    <xf numFmtId="4" fontId="12" fillId="0" borderId="22" xfId="0" applyNumberFormat="1" applyFont="1" applyBorder="1" applyAlignment="1">
      <alignment horizontal="center" wrapText="1"/>
    </xf>
    <xf numFmtId="4" fontId="12" fillId="0" borderId="23" xfId="0" applyNumberFormat="1" applyFont="1" applyBorder="1" applyAlignment="1">
      <alignment horizontal="center" wrapText="1"/>
    </xf>
    <xf numFmtId="4" fontId="12" fillId="0" borderId="24" xfId="0" applyNumberFormat="1" applyFont="1" applyBorder="1" applyAlignment="1">
      <alignment horizontal="center" wrapText="1"/>
    </xf>
    <xf numFmtId="4" fontId="14" fillId="0" borderId="22" xfId="0" applyNumberFormat="1" applyFont="1" applyFill="1" applyBorder="1" applyAlignment="1">
      <alignment horizontal="center" wrapText="1"/>
    </xf>
    <xf numFmtId="4" fontId="14" fillId="0" borderId="23" xfId="0" applyNumberFormat="1" applyFont="1" applyFill="1" applyBorder="1" applyAlignment="1">
      <alignment horizontal="center" wrapText="1"/>
    </xf>
    <xf numFmtId="4" fontId="7" fillId="0" borderId="23" xfId="0" applyNumberFormat="1" applyFont="1" applyFill="1" applyBorder="1" applyAlignment="1">
      <alignment horizontal="center" wrapText="1"/>
    </xf>
    <xf numFmtId="4" fontId="14" fillId="0" borderId="24" xfId="0" applyNumberFormat="1" applyFont="1" applyFill="1" applyBorder="1" applyAlignment="1">
      <alignment horizontal="center" wrapText="1"/>
    </xf>
    <xf numFmtId="4" fontId="14" fillId="0" borderId="25" xfId="0" applyNumberFormat="1" applyFont="1" applyFill="1" applyBorder="1" applyAlignment="1">
      <alignment horizontal="center" wrapText="1"/>
    </xf>
    <xf numFmtId="4" fontId="14" fillId="0" borderId="26" xfId="0" applyNumberFormat="1" applyFont="1" applyFill="1" applyBorder="1" applyAlignment="1">
      <alignment horizontal="center" wrapText="1"/>
    </xf>
    <xf numFmtId="4" fontId="7" fillId="0" borderId="26" xfId="0" applyNumberFormat="1" applyFont="1" applyFill="1" applyBorder="1" applyAlignment="1">
      <alignment horizontal="center" wrapText="1"/>
    </xf>
    <xf numFmtId="4" fontId="14" fillId="0" borderId="27" xfId="0" applyNumberFormat="1" applyFont="1" applyFill="1" applyBorder="1" applyAlignment="1">
      <alignment horizontal="center" wrapText="1"/>
    </xf>
  </cellXfs>
  <cellStyles count="3">
    <cellStyle name="Hyperlink" xfId="2" builtinId="8"/>
    <cellStyle name="Normal" xfId="0" builtinId="0"/>
    <cellStyle name="Percent" xfId="1" builtinId="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62FE3-11F6-42AC-B8B2-9BCAAA8D7046}">
  <dimension ref="A1:Q70"/>
  <sheetViews>
    <sheetView topLeftCell="A5" zoomScale="80" zoomScaleNormal="80" workbookViewId="0">
      <selection activeCell="A36" sqref="A36:XFD36"/>
    </sheetView>
  </sheetViews>
  <sheetFormatPr defaultColWidth="8.7109375" defaultRowHeight="12.75"/>
  <cols>
    <col min="1" max="1" width="7.7109375" style="1" customWidth="1"/>
    <col min="2" max="2" width="24.7109375" style="1" customWidth="1"/>
    <col min="3" max="3" width="17.42578125" style="1" customWidth="1"/>
    <col min="4" max="4" width="13.42578125" style="1" customWidth="1"/>
    <col min="5" max="5" width="16.140625" style="1" customWidth="1"/>
    <col min="6" max="6" width="13.7109375" style="1" customWidth="1"/>
    <col min="7" max="7" width="17.140625" style="1" customWidth="1"/>
    <col min="8" max="8" width="9" style="1" customWidth="1"/>
    <col min="9" max="9" width="10.42578125" style="1" customWidth="1"/>
    <col min="10" max="10" width="13" style="1" customWidth="1"/>
    <col min="11" max="11" width="17.28515625" style="1" customWidth="1"/>
    <col min="12" max="12" width="14.140625" style="1" customWidth="1"/>
    <col min="13" max="13" width="29.42578125" style="1" customWidth="1"/>
    <col min="14" max="14" width="12.7109375" style="16" customWidth="1"/>
    <col min="15" max="15" width="18.7109375" style="16" customWidth="1"/>
    <col min="16" max="16" width="36.42578125" style="16" customWidth="1"/>
    <col min="17" max="16384" width="8.7109375" style="16"/>
  </cols>
  <sheetData>
    <row r="1" spans="1:17" ht="15.75">
      <c r="A1" s="1" t="s">
        <v>543</v>
      </c>
    </row>
    <row r="2" spans="1:17">
      <c r="E2" s="21"/>
    </row>
    <row r="3" spans="1:17" ht="15.75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553</v>
      </c>
      <c r="L3" s="2" t="s">
        <v>10</v>
      </c>
      <c r="M3" s="2" t="s">
        <v>11</v>
      </c>
      <c r="N3" s="107" t="s">
        <v>552</v>
      </c>
      <c r="O3" s="183" t="s">
        <v>718</v>
      </c>
      <c r="P3" s="184"/>
      <c r="Q3" s="112"/>
    </row>
    <row r="4" spans="1:17" ht="15.75">
      <c r="A4" s="3">
        <v>1</v>
      </c>
      <c r="B4" s="4" t="s">
        <v>12</v>
      </c>
      <c r="C4" s="3" t="s">
        <v>13</v>
      </c>
      <c r="D4" s="5" t="s">
        <v>14</v>
      </c>
      <c r="E4" s="5" t="s">
        <v>565</v>
      </c>
      <c r="F4" s="5" t="s">
        <v>15</v>
      </c>
      <c r="G4" s="5" t="s">
        <v>16</v>
      </c>
      <c r="H4" s="5">
        <v>398</v>
      </c>
      <c r="I4" s="6">
        <v>638970</v>
      </c>
      <c r="J4" s="5">
        <v>60</v>
      </c>
      <c r="K4" s="5">
        <v>92</v>
      </c>
      <c r="L4" s="5">
        <v>124.94</v>
      </c>
      <c r="M4" s="5" t="s">
        <v>17</v>
      </c>
      <c r="N4" s="117" t="s">
        <v>525</v>
      </c>
      <c r="O4" s="17" t="s">
        <v>666</v>
      </c>
      <c r="P4" s="17" t="s">
        <v>675</v>
      </c>
    </row>
    <row r="5" spans="1:17" ht="15.75">
      <c r="A5" s="3">
        <v>2</v>
      </c>
      <c r="B5" s="4" t="s">
        <v>18</v>
      </c>
      <c r="C5" s="3" t="s">
        <v>19</v>
      </c>
      <c r="D5" s="5" t="s">
        <v>14</v>
      </c>
      <c r="E5" s="5" t="s">
        <v>565</v>
      </c>
      <c r="F5" s="5" t="s">
        <v>15</v>
      </c>
      <c r="G5" s="5" t="s">
        <v>16</v>
      </c>
      <c r="H5" s="5">
        <v>696</v>
      </c>
      <c r="I5" s="6">
        <v>185215</v>
      </c>
      <c r="J5" s="5">
        <v>155</v>
      </c>
      <c r="K5" s="5">
        <v>91.7</v>
      </c>
      <c r="L5" s="5">
        <v>97.19</v>
      </c>
      <c r="M5" s="5" t="s">
        <v>20</v>
      </c>
      <c r="N5" s="117" t="s">
        <v>525</v>
      </c>
      <c r="O5" s="17" t="s">
        <v>666</v>
      </c>
      <c r="P5" s="17" t="s">
        <v>676</v>
      </c>
    </row>
    <row r="6" spans="1:17" ht="15.75">
      <c r="A6" s="3">
        <v>3</v>
      </c>
      <c r="B6" s="7" t="s">
        <v>21</v>
      </c>
      <c r="C6" s="3" t="s">
        <v>22</v>
      </c>
      <c r="D6" s="5" t="s">
        <v>14</v>
      </c>
      <c r="E6" s="5" t="s">
        <v>23</v>
      </c>
      <c r="F6" s="3" t="s">
        <v>24</v>
      </c>
      <c r="G6" s="5" t="s">
        <v>16</v>
      </c>
      <c r="H6" s="3">
        <v>27</v>
      </c>
      <c r="I6" s="6">
        <v>360689</v>
      </c>
      <c r="J6" s="3">
        <v>22</v>
      </c>
      <c r="K6" s="3">
        <v>97.9</v>
      </c>
      <c r="L6" s="3">
        <v>24.34</v>
      </c>
      <c r="M6" s="5" t="s">
        <v>25</v>
      </c>
      <c r="N6" s="117" t="s">
        <v>525</v>
      </c>
      <c r="O6" s="17" t="s">
        <v>666</v>
      </c>
      <c r="P6" s="17" t="s">
        <v>677</v>
      </c>
    </row>
    <row r="7" spans="1:17">
      <c r="A7" s="3">
        <v>4</v>
      </c>
      <c r="B7" s="4" t="s">
        <v>26</v>
      </c>
      <c r="C7" s="5" t="s">
        <v>27</v>
      </c>
      <c r="D7" s="5" t="s">
        <v>14</v>
      </c>
      <c r="E7" s="5" t="s">
        <v>28</v>
      </c>
      <c r="F7" s="5" t="s">
        <v>29</v>
      </c>
      <c r="G7" s="5">
        <v>10</v>
      </c>
      <c r="H7" s="5">
        <v>252</v>
      </c>
      <c r="I7" s="6">
        <v>4173231</v>
      </c>
      <c r="J7" s="5">
        <v>4</v>
      </c>
      <c r="K7" s="5">
        <v>98.8</v>
      </c>
      <c r="L7" s="5">
        <v>36.549999999999997</v>
      </c>
      <c r="M7" s="5" t="s">
        <v>30</v>
      </c>
      <c r="N7" s="117" t="s">
        <v>527</v>
      </c>
      <c r="O7" s="17" t="s">
        <v>666</v>
      </c>
      <c r="P7" s="17" t="s">
        <v>678</v>
      </c>
    </row>
    <row r="8" spans="1:17" ht="15.75">
      <c r="A8" s="3">
        <v>5</v>
      </c>
      <c r="B8" s="8" t="s">
        <v>31</v>
      </c>
      <c r="C8" s="3" t="s">
        <v>32</v>
      </c>
      <c r="D8" s="5" t="s">
        <v>14</v>
      </c>
      <c r="E8" s="3" t="s">
        <v>28</v>
      </c>
      <c r="F8" s="3" t="s">
        <v>33</v>
      </c>
      <c r="G8" s="5" t="s">
        <v>16</v>
      </c>
      <c r="H8" s="5">
        <v>76</v>
      </c>
      <c r="I8" s="9">
        <v>1769547</v>
      </c>
      <c r="J8" s="5">
        <v>10</v>
      </c>
      <c r="K8" s="5">
        <v>98.2</v>
      </c>
      <c r="L8" s="3">
        <v>45.12</v>
      </c>
      <c r="M8" s="5" t="s">
        <v>34</v>
      </c>
      <c r="N8" s="117" t="s">
        <v>525</v>
      </c>
      <c r="O8" s="17" t="s">
        <v>666</v>
      </c>
      <c r="P8" s="17" t="s">
        <v>679</v>
      </c>
    </row>
    <row r="9" spans="1:17">
      <c r="A9" s="3">
        <v>6</v>
      </c>
      <c r="B9" s="4" t="s">
        <v>35</v>
      </c>
      <c r="C9" s="5" t="s">
        <v>36</v>
      </c>
      <c r="D9" s="5" t="s">
        <v>14</v>
      </c>
      <c r="E9" s="5" t="s">
        <v>28</v>
      </c>
      <c r="F9" s="5" t="s">
        <v>37</v>
      </c>
      <c r="G9" s="5">
        <v>10</v>
      </c>
      <c r="H9" s="5">
        <v>10</v>
      </c>
      <c r="I9" s="6">
        <v>2866555</v>
      </c>
      <c r="J9" s="5">
        <v>4</v>
      </c>
      <c r="K9" s="5">
        <v>98.9</v>
      </c>
      <c r="L9" s="5">
        <v>32.78</v>
      </c>
      <c r="M9" s="5" t="s">
        <v>38</v>
      </c>
      <c r="N9" s="117" t="s">
        <v>527</v>
      </c>
      <c r="O9" s="17" t="s">
        <v>666</v>
      </c>
      <c r="P9" s="17" t="s">
        <v>680</v>
      </c>
    </row>
    <row r="10" spans="1:17">
      <c r="A10" s="3">
        <v>7</v>
      </c>
      <c r="B10" s="4" t="s">
        <v>39</v>
      </c>
      <c r="C10" s="5" t="s">
        <v>40</v>
      </c>
      <c r="D10" s="5" t="s">
        <v>14</v>
      </c>
      <c r="E10" s="5" t="s">
        <v>28</v>
      </c>
      <c r="F10" s="5" t="s">
        <v>37</v>
      </c>
      <c r="G10" s="5">
        <v>12</v>
      </c>
      <c r="H10" s="5">
        <v>104</v>
      </c>
      <c r="I10" s="6">
        <v>4720583</v>
      </c>
      <c r="J10" s="5">
        <v>5</v>
      </c>
      <c r="K10" s="5">
        <v>99</v>
      </c>
      <c r="L10" s="5">
        <v>55.42</v>
      </c>
      <c r="M10" s="5" t="s">
        <v>41</v>
      </c>
      <c r="N10" s="117" t="s">
        <v>527</v>
      </c>
      <c r="O10" s="17" t="s">
        <v>666</v>
      </c>
      <c r="P10" s="17" t="s">
        <v>681</v>
      </c>
    </row>
    <row r="11" spans="1:17" ht="15.75">
      <c r="A11" s="3">
        <v>8</v>
      </c>
      <c r="B11" s="4" t="s">
        <v>42</v>
      </c>
      <c r="C11" s="5" t="s">
        <v>43</v>
      </c>
      <c r="D11" s="5" t="s">
        <v>14</v>
      </c>
      <c r="E11" s="5" t="s">
        <v>28</v>
      </c>
      <c r="F11" s="5" t="s">
        <v>37</v>
      </c>
      <c r="G11" s="5">
        <v>22</v>
      </c>
      <c r="H11" s="5">
        <v>22</v>
      </c>
      <c r="I11" s="5" t="s">
        <v>16</v>
      </c>
      <c r="J11" s="5" t="s">
        <v>16</v>
      </c>
      <c r="K11" s="5">
        <v>97</v>
      </c>
      <c r="L11" s="5">
        <v>34.78</v>
      </c>
      <c r="M11" s="5" t="s">
        <v>44</v>
      </c>
      <c r="N11" s="117" t="s">
        <v>526</v>
      </c>
      <c r="O11" s="17" t="s">
        <v>666</v>
      </c>
      <c r="P11" s="17" t="s">
        <v>682</v>
      </c>
    </row>
    <row r="12" spans="1:17">
      <c r="A12" s="3">
        <v>9</v>
      </c>
      <c r="B12" s="4" t="s">
        <v>45</v>
      </c>
      <c r="C12" s="5" t="s">
        <v>46</v>
      </c>
      <c r="D12" s="5" t="s">
        <v>14</v>
      </c>
      <c r="E12" s="5" t="s">
        <v>47</v>
      </c>
      <c r="F12" s="5" t="s">
        <v>48</v>
      </c>
      <c r="G12" s="5">
        <v>8</v>
      </c>
      <c r="H12" s="5">
        <v>8</v>
      </c>
      <c r="I12" s="6">
        <v>3704807</v>
      </c>
      <c r="J12" s="5">
        <v>4</v>
      </c>
      <c r="K12" s="5">
        <v>97.8</v>
      </c>
      <c r="L12" s="5">
        <v>29.83</v>
      </c>
      <c r="M12" s="5" t="s">
        <v>49</v>
      </c>
      <c r="N12" s="117" t="s">
        <v>527</v>
      </c>
      <c r="O12" s="17" t="s">
        <v>666</v>
      </c>
      <c r="P12" s="17" t="s">
        <v>683</v>
      </c>
    </row>
    <row r="13" spans="1:17">
      <c r="A13" s="3">
        <v>10</v>
      </c>
      <c r="B13" s="4" t="s">
        <v>50</v>
      </c>
      <c r="C13" s="5" t="s">
        <v>51</v>
      </c>
      <c r="D13" s="5" t="s">
        <v>14</v>
      </c>
      <c r="E13" s="5" t="s">
        <v>47</v>
      </c>
      <c r="F13" s="5" t="s">
        <v>48</v>
      </c>
      <c r="G13" s="5">
        <v>8</v>
      </c>
      <c r="H13" s="5">
        <v>12</v>
      </c>
      <c r="I13" s="6">
        <v>4887096</v>
      </c>
      <c r="J13" s="5">
        <v>4</v>
      </c>
      <c r="K13" s="5">
        <v>98.7</v>
      </c>
      <c r="L13" s="5">
        <v>37.909999999999997</v>
      </c>
      <c r="M13" s="5" t="s">
        <v>52</v>
      </c>
      <c r="N13" s="117" t="s">
        <v>527</v>
      </c>
      <c r="O13" s="17" t="s">
        <v>666</v>
      </c>
      <c r="P13" s="17" t="s">
        <v>684</v>
      </c>
    </row>
    <row r="14" spans="1:17">
      <c r="A14" s="3">
        <v>11</v>
      </c>
      <c r="B14" s="4" t="s">
        <v>53</v>
      </c>
      <c r="C14" s="5" t="s">
        <v>54</v>
      </c>
      <c r="D14" s="5" t="s">
        <v>14</v>
      </c>
      <c r="E14" s="5" t="s">
        <v>47</v>
      </c>
      <c r="F14" s="5" t="s">
        <v>48</v>
      </c>
      <c r="G14" s="5">
        <v>8</v>
      </c>
      <c r="H14" s="5">
        <v>8</v>
      </c>
      <c r="I14" s="6">
        <v>3948441</v>
      </c>
      <c r="J14" s="5">
        <v>4</v>
      </c>
      <c r="K14" s="5">
        <v>99</v>
      </c>
      <c r="L14" s="5">
        <v>29.38</v>
      </c>
      <c r="M14" s="5" t="s">
        <v>55</v>
      </c>
      <c r="N14" s="117" t="s">
        <v>527</v>
      </c>
      <c r="O14" s="17" t="s">
        <v>666</v>
      </c>
      <c r="P14" s="17" t="s">
        <v>685</v>
      </c>
    </row>
    <row r="15" spans="1:17" ht="16.899999999999999" customHeight="1">
      <c r="A15" s="3">
        <v>12</v>
      </c>
      <c r="B15" s="4" t="s">
        <v>56</v>
      </c>
      <c r="C15" s="5" t="s">
        <v>57</v>
      </c>
      <c r="D15" s="5" t="s">
        <v>14</v>
      </c>
      <c r="E15" s="5" t="s">
        <v>47</v>
      </c>
      <c r="F15" s="5" t="s">
        <v>48</v>
      </c>
      <c r="G15" s="5">
        <v>4</v>
      </c>
      <c r="H15" s="5">
        <v>5</v>
      </c>
      <c r="I15" s="6">
        <v>10455807</v>
      </c>
      <c r="J15" s="5">
        <v>2</v>
      </c>
      <c r="K15" s="5">
        <v>98.7</v>
      </c>
      <c r="L15" s="5">
        <v>32.53</v>
      </c>
      <c r="M15" s="5" t="s">
        <v>58</v>
      </c>
      <c r="N15" s="117" t="s">
        <v>527</v>
      </c>
      <c r="O15" s="105" t="s">
        <v>666</v>
      </c>
      <c r="P15" s="17" t="s">
        <v>736</v>
      </c>
      <c r="Q15" s="176"/>
    </row>
    <row r="16" spans="1:17" ht="15.75">
      <c r="A16" s="3">
        <v>13</v>
      </c>
      <c r="B16" s="4" t="s">
        <v>59</v>
      </c>
      <c r="C16" s="5" t="s">
        <v>60</v>
      </c>
      <c r="D16" s="5" t="s">
        <v>14</v>
      </c>
      <c r="E16" s="5" t="s">
        <v>47</v>
      </c>
      <c r="F16" s="5" t="s">
        <v>48</v>
      </c>
      <c r="G16" s="5">
        <v>8</v>
      </c>
      <c r="H16" s="5">
        <v>9</v>
      </c>
      <c r="I16" s="5" t="s">
        <v>16</v>
      </c>
      <c r="J16" s="5" t="s">
        <v>16</v>
      </c>
      <c r="K16" s="5">
        <v>97.8</v>
      </c>
      <c r="L16" s="5">
        <v>36.479999999999997</v>
      </c>
      <c r="M16" s="5" t="s">
        <v>61</v>
      </c>
      <c r="N16" s="117" t="s">
        <v>526</v>
      </c>
      <c r="O16" s="17" t="s">
        <v>667</v>
      </c>
      <c r="P16" s="17" t="s">
        <v>716</v>
      </c>
      <c r="Q16"/>
    </row>
    <row r="17" spans="1:17" ht="18.75">
      <c r="A17" s="3">
        <v>14</v>
      </c>
      <c r="B17" s="4" t="s">
        <v>62</v>
      </c>
      <c r="C17" s="5" t="s">
        <v>63</v>
      </c>
      <c r="D17" s="5" t="s">
        <v>14</v>
      </c>
      <c r="E17" s="5" t="s">
        <v>47</v>
      </c>
      <c r="F17" s="5" t="s">
        <v>48</v>
      </c>
      <c r="G17" s="5">
        <v>8</v>
      </c>
      <c r="H17" s="5">
        <v>33</v>
      </c>
      <c r="I17" s="6">
        <v>2821034</v>
      </c>
      <c r="J17" s="5">
        <v>4</v>
      </c>
      <c r="K17" s="5">
        <v>93.4</v>
      </c>
      <c r="L17" s="5">
        <v>24.15</v>
      </c>
      <c r="M17" s="5" t="s">
        <v>64</v>
      </c>
      <c r="N17" s="117" t="s">
        <v>527</v>
      </c>
      <c r="O17" s="17" t="s">
        <v>666</v>
      </c>
      <c r="P17" s="17" t="s">
        <v>670</v>
      </c>
      <c r="Q17" s="177"/>
    </row>
    <row r="18" spans="1:17" ht="15.75">
      <c r="A18" s="3">
        <v>15</v>
      </c>
      <c r="B18" s="8" t="s">
        <v>65</v>
      </c>
      <c r="C18" s="3" t="s">
        <v>66</v>
      </c>
      <c r="D18" s="3" t="s">
        <v>67</v>
      </c>
      <c r="E18" s="5" t="s">
        <v>68</v>
      </c>
      <c r="F18" s="5" t="s">
        <v>69</v>
      </c>
      <c r="G18" s="5">
        <v>1</v>
      </c>
      <c r="H18" s="3">
        <v>1</v>
      </c>
      <c r="I18" s="5" t="s">
        <v>16</v>
      </c>
      <c r="J18" s="5" t="s">
        <v>16</v>
      </c>
      <c r="K18" s="5">
        <v>99.1</v>
      </c>
      <c r="L18" s="5">
        <v>4.6399999999999997</v>
      </c>
      <c r="M18" s="5" t="s">
        <v>70</v>
      </c>
      <c r="N18" s="117" t="s">
        <v>526</v>
      </c>
      <c r="O18" s="17" t="s">
        <v>517</v>
      </c>
      <c r="P18" s="17" t="s">
        <v>517</v>
      </c>
      <c r="Q18" s="178"/>
    </row>
    <row r="19" spans="1:17" ht="15.75">
      <c r="A19" s="3">
        <v>16</v>
      </c>
      <c r="B19" s="4" t="s">
        <v>71</v>
      </c>
      <c r="C19" s="5" t="s">
        <v>72</v>
      </c>
      <c r="D19" s="5" t="s">
        <v>14</v>
      </c>
      <c r="E19" s="5" t="s">
        <v>73</v>
      </c>
      <c r="F19" s="3" t="s">
        <v>74</v>
      </c>
      <c r="G19" s="5" t="s">
        <v>16</v>
      </c>
      <c r="H19" s="3">
        <v>30</v>
      </c>
      <c r="I19" s="6">
        <v>132893</v>
      </c>
      <c r="J19" s="3">
        <v>92</v>
      </c>
      <c r="K19" s="3">
        <v>94.8</v>
      </c>
      <c r="L19" s="3">
        <v>36.68</v>
      </c>
      <c r="M19" s="5" t="s">
        <v>75</v>
      </c>
      <c r="N19" s="117" t="s">
        <v>525</v>
      </c>
      <c r="O19" s="17" t="s">
        <v>669</v>
      </c>
      <c r="P19" s="17" t="s">
        <v>719</v>
      </c>
    </row>
    <row r="20" spans="1:17" ht="15.75">
      <c r="A20" s="3">
        <v>17</v>
      </c>
      <c r="B20" s="4" t="s">
        <v>76</v>
      </c>
      <c r="C20" s="5" t="s">
        <v>77</v>
      </c>
      <c r="D20" s="5" t="s">
        <v>14</v>
      </c>
      <c r="E20" s="5" t="s">
        <v>73</v>
      </c>
      <c r="F20" s="3" t="s">
        <v>78</v>
      </c>
      <c r="G20" s="5" t="s">
        <v>16</v>
      </c>
      <c r="H20" s="3">
        <v>36</v>
      </c>
      <c r="I20" s="6">
        <v>474220</v>
      </c>
      <c r="J20" s="3">
        <v>19</v>
      </c>
      <c r="K20" s="3">
        <v>95</v>
      </c>
      <c r="L20" s="3">
        <v>34.47</v>
      </c>
      <c r="M20" s="5" t="s">
        <v>578</v>
      </c>
      <c r="N20" s="117" t="s">
        <v>525</v>
      </c>
      <c r="O20" s="17" t="s">
        <v>666</v>
      </c>
      <c r="P20" s="17" t="s">
        <v>686</v>
      </c>
    </row>
    <row r="21" spans="1:17">
      <c r="A21" s="3">
        <v>18</v>
      </c>
      <c r="B21" s="10" t="s">
        <v>556</v>
      </c>
      <c r="C21" s="5" t="s">
        <v>558</v>
      </c>
      <c r="D21" s="5" t="s">
        <v>14</v>
      </c>
      <c r="E21" s="3" t="s">
        <v>79</v>
      </c>
      <c r="F21" s="5" t="s">
        <v>80</v>
      </c>
      <c r="G21" s="5">
        <v>12</v>
      </c>
      <c r="H21" s="3">
        <v>12</v>
      </c>
      <c r="I21" s="6">
        <v>15587074</v>
      </c>
      <c r="J21" s="3">
        <v>4</v>
      </c>
      <c r="K21" s="3">
        <v>96.9</v>
      </c>
      <c r="L21" s="5">
        <v>140</v>
      </c>
      <c r="M21" s="5" t="s">
        <v>81</v>
      </c>
      <c r="N21" s="117" t="s">
        <v>525</v>
      </c>
      <c r="O21" s="17" t="s">
        <v>666</v>
      </c>
      <c r="P21" s="17" t="s">
        <v>687</v>
      </c>
    </row>
    <row r="22" spans="1:17" ht="15.75">
      <c r="A22" s="3">
        <v>19</v>
      </c>
      <c r="B22" s="4" t="s">
        <v>82</v>
      </c>
      <c r="C22" s="5" t="s">
        <v>83</v>
      </c>
      <c r="D22" s="5" t="s">
        <v>14</v>
      </c>
      <c r="E22" s="5" t="s">
        <v>79</v>
      </c>
      <c r="F22" s="5" t="s">
        <v>84</v>
      </c>
      <c r="G22" s="5">
        <v>18</v>
      </c>
      <c r="H22" s="5">
        <v>18</v>
      </c>
      <c r="I22" s="5" t="s">
        <v>16</v>
      </c>
      <c r="J22" s="5" t="s">
        <v>16</v>
      </c>
      <c r="K22" s="5">
        <v>98.6</v>
      </c>
      <c r="L22" s="5">
        <v>42.63</v>
      </c>
      <c r="M22" s="5" t="s">
        <v>85</v>
      </c>
      <c r="N22" s="117" t="s">
        <v>526</v>
      </c>
      <c r="O22" s="17" t="s">
        <v>666</v>
      </c>
      <c r="P22" s="17" t="s">
        <v>688</v>
      </c>
    </row>
    <row r="23" spans="1:17">
      <c r="A23" s="3">
        <v>20</v>
      </c>
      <c r="B23" s="4" t="s">
        <v>86</v>
      </c>
      <c r="C23" s="5">
        <v>1980</v>
      </c>
      <c r="D23" s="5" t="s">
        <v>14</v>
      </c>
      <c r="E23" s="5" t="s">
        <v>79</v>
      </c>
      <c r="F23" s="5" t="s">
        <v>84</v>
      </c>
      <c r="G23" s="5">
        <v>16</v>
      </c>
      <c r="H23" s="5">
        <v>16</v>
      </c>
      <c r="I23" s="6">
        <v>2434682</v>
      </c>
      <c r="J23" s="5">
        <v>7</v>
      </c>
      <c r="K23" s="5">
        <v>99</v>
      </c>
      <c r="L23" s="5">
        <v>38.909999999999997</v>
      </c>
      <c r="M23" s="5" t="s">
        <v>87</v>
      </c>
      <c r="N23" s="117" t="s">
        <v>527</v>
      </c>
      <c r="O23" s="17" t="s">
        <v>666</v>
      </c>
      <c r="P23" s="17" t="s">
        <v>689</v>
      </c>
    </row>
    <row r="24" spans="1:17" ht="15.75">
      <c r="A24" s="3">
        <v>21</v>
      </c>
      <c r="B24" s="4" t="s">
        <v>88</v>
      </c>
      <c r="C24" s="3" t="s">
        <v>89</v>
      </c>
      <c r="D24" s="5" t="s">
        <v>14</v>
      </c>
      <c r="E24" s="3" t="s">
        <v>79</v>
      </c>
      <c r="F24" s="3" t="s">
        <v>90</v>
      </c>
      <c r="G24" s="5" t="s">
        <v>16</v>
      </c>
      <c r="H24" s="5">
        <v>980</v>
      </c>
      <c r="I24" s="6">
        <v>77228</v>
      </c>
      <c r="J24" s="5">
        <v>125</v>
      </c>
      <c r="K24" s="5">
        <v>93.5</v>
      </c>
      <c r="L24" s="5">
        <v>31.71</v>
      </c>
      <c r="M24" s="5" t="s">
        <v>91</v>
      </c>
      <c r="N24" s="117" t="s">
        <v>525</v>
      </c>
      <c r="O24" s="17" t="s">
        <v>666</v>
      </c>
      <c r="P24" s="17" t="s">
        <v>690</v>
      </c>
    </row>
    <row r="25" spans="1:17" ht="15.75">
      <c r="A25" s="3">
        <v>22</v>
      </c>
      <c r="B25" s="4" t="s">
        <v>92</v>
      </c>
      <c r="C25" s="3" t="s">
        <v>93</v>
      </c>
      <c r="D25" s="5" t="s">
        <v>14</v>
      </c>
      <c r="E25" s="3" t="s">
        <v>79</v>
      </c>
      <c r="F25" s="3" t="s">
        <v>90</v>
      </c>
      <c r="G25" s="5" t="s">
        <v>16</v>
      </c>
      <c r="H25" s="5">
        <v>399</v>
      </c>
      <c r="I25" s="6">
        <v>23122</v>
      </c>
      <c r="J25" s="5">
        <v>390</v>
      </c>
      <c r="K25" s="5">
        <v>94</v>
      </c>
      <c r="L25" s="5">
        <v>30.16</v>
      </c>
      <c r="M25" s="5" t="s">
        <v>94</v>
      </c>
      <c r="N25" s="117" t="s">
        <v>525</v>
      </c>
      <c r="O25" s="17" t="s">
        <v>666</v>
      </c>
      <c r="P25" s="17" t="s">
        <v>691</v>
      </c>
    </row>
    <row r="26" spans="1:17" ht="15.75">
      <c r="A26" s="3">
        <v>23</v>
      </c>
      <c r="B26" s="4" t="s">
        <v>95</v>
      </c>
      <c r="C26" s="3" t="s">
        <v>574</v>
      </c>
      <c r="D26" s="5" t="s">
        <v>14</v>
      </c>
      <c r="E26" s="3" t="s">
        <v>79</v>
      </c>
      <c r="F26" s="3" t="s">
        <v>90</v>
      </c>
      <c r="G26" s="5" t="s">
        <v>16</v>
      </c>
      <c r="H26" s="5">
        <v>38</v>
      </c>
      <c r="I26" s="6">
        <v>2308174</v>
      </c>
      <c r="J26" s="5">
        <v>5</v>
      </c>
      <c r="K26" s="5">
        <v>98.7</v>
      </c>
      <c r="L26" s="5">
        <v>29.25</v>
      </c>
      <c r="M26" s="5" t="s">
        <v>573</v>
      </c>
      <c r="N26" s="117" t="s">
        <v>525</v>
      </c>
      <c r="O26" s="17" t="s">
        <v>666</v>
      </c>
      <c r="P26" s="17" t="s">
        <v>692</v>
      </c>
    </row>
    <row r="27" spans="1:17" ht="13.5">
      <c r="A27" s="3">
        <v>24</v>
      </c>
      <c r="B27" s="8" t="s">
        <v>96</v>
      </c>
      <c r="C27" s="3" t="s">
        <v>97</v>
      </c>
      <c r="D27" s="3" t="s">
        <v>98</v>
      </c>
      <c r="E27" s="3" t="s">
        <v>99</v>
      </c>
      <c r="F27" s="3" t="s">
        <v>100</v>
      </c>
      <c r="G27" s="5">
        <v>11</v>
      </c>
      <c r="H27" s="3">
        <v>11</v>
      </c>
      <c r="I27" s="6">
        <v>220294</v>
      </c>
      <c r="J27" s="3">
        <v>6</v>
      </c>
      <c r="K27" s="3">
        <v>98.5</v>
      </c>
      <c r="L27" s="5">
        <v>2.5</v>
      </c>
      <c r="M27" s="5" t="s">
        <v>101</v>
      </c>
      <c r="N27" s="117" t="s">
        <v>527</v>
      </c>
      <c r="O27" s="17" t="s">
        <v>667</v>
      </c>
      <c r="P27" s="17" t="s">
        <v>693</v>
      </c>
    </row>
    <row r="28" spans="1:17" ht="15.75">
      <c r="A28" s="3">
        <v>25</v>
      </c>
      <c r="B28" s="4" t="s">
        <v>102</v>
      </c>
      <c r="C28" s="3" t="s">
        <v>594</v>
      </c>
      <c r="D28" s="5" t="s">
        <v>14</v>
      </c>
      <c r="E28" s="5" t="s">
        <v>103</v>
      </c>
      <c r="F28" s="5" t="s">
        <v>104</v>
      </c>
      <c r="G28" s="5" t="s">
        <v>16</v>
      </c>
      <c r="H28" s="5">
        <v>1279</v>
      </c>
      <c r="I28" s="6">
        <v>175558</v>
      </c>
      <c r="J28" s="5">
        <v>51</v>
      </c>
      <c r="K28" s="5">
        <v>98.6</v>
      </c>
      <c r="L28" s="5">
        <v>39.53</v>
      </c>
      <c r="M28" s="5" t="s">
        <v>105</v>
      </c>
      <c r="N28" s="117" t="s">
        <v>525</v>
      </c>
      <c r="O28" s="17" t="s">
        <v>669</v>
      </c>
      <c r="P28" s="17" t="s">
        <v>719</v>
      </c>
    </row>
    <row r="29" spans="1:17" ht="15.75">
      <c r="A29" s="3">
        <v>26</v>
      </c>
      <c r="B29" s="4" t="s">
        <v>106</v>
      </c>
      <c r="C29" s="3" t="s">
        <v>107</v>
      </c>
      <c r="D29" s="5" t="s">
        <v>14</v>
      </c>
      <c r="E29" s="5" t="s">
        <v>103</v>
      </c>
      <c r="F29" s="5" t="s">
        <v>104</v>
      </c>
      <c r="G29" s="5" t="s">
        <v>16</v>
      </c>
      <c r="H29" s="3">
        <v>1052</v>
      </c>
      <c r="I29" s="6">
        <v>88961</v>
      </c>
      <c r="J29" s="3">
        <v>112</v>
      </c>
      <c r="K29" s="3">
        <v>89.1</v>
      </c>
      <c r="L29" s="5">
        <v>35.68</v>
      </c>
      <c r="M29" s="5" t="s">
        <v>108</v>
      </c>
      <c r="N29" s="117" t="s">
        <v>525</v>
      </c>
      <c r="O29" s="17" t="s">
        <v>667</v>
      </c>
      <c r="P29" s="17" t="s">
        <v>740</v>
      </c>
    </row>
    <row r="30" spans="1:17" ht="13.5">
      <c r="A30" s="3">
        <v>27</v>
      </c>
      <c r="B30" s="8" t="s">
        <v>109</v>
      </c>
      <c r="C30" s="5" t="s">
        <v>110</v>
      </c>
      <c r="D30" s="5" t="s">
        <v>111</v>
      </c>
      <c r="E30" s="5" t="s">
        <v>112</v>
      </c>
      <c r="F30" s="5" t="s">
        <v>113</v>
      </c>
      <c r="G30" s="5">
        <v>8</v>
      </c>
      <c r="H30" s="5">
        <v>8</v>
      </c>
      <c r="I30" s="6">
        <v>2231883</v>
      </c>
      <c r="J30" s="5">
        <v>3</v>
      </c>
      <c r="K30" s="5">
        <v>97.9</v>
      </c>
      <c r="L30" s="5">
        <v>14.28</v>
      </c>
      <c r="M30" s="5" t="s">
        <v>114</v>
      </c>
      <c r="N30" s="117" t="s">
        <v>527</v>
      </c>
      <c r="O30" s="17" t="s">
        <v>666</v>
      </c>
      <c r="P30" s="17" t="s">
        <v>694</v>
      </c>
    </row>
    <row r="31" spans="1:17" ht="15.75">
      <c r="A31" s="3">
        <v>28</v>
      </c>
      <c r="B31" s="4" t="s">
        <v>115</v>
      </c>
      <c r="C31" s="5" t="s">
        <v>116</v>
      </c>
      <c r="D31" s="5" t="s">
        <v>111</v>
      </c>
      <c r="E31" s="5" t="s">
        <v>112</v>
      </c>
      <c r="F31" s="5" t="s">
        <v>113</v>
      </c>
      <c r="G31" s="5">
        <v>10</v>
      </c>
      <c r="H31" s="5">
        <v>11</v>
      </c>
      <c r="I31" s="5" t="s">
        <v>16</v>
      </c>
      <c r="J31" s="5" t="s">
        <v>16</v>
      </c>
      <c r="K31" s="5">
        <v>57.2</v>
      </c>
      <c r="L31" s="5">
        <v>10.92</v>
      </c>
      <c r="M31" s="5" t="s">
        <v>117</v>
      </c>
      <c r="N31" s="117" t="s">
        <v>526</v>
      </c>
      <c r="O31" s="17" t="s">
        <v>666</v>
      </c>
      <c r="P31" s="17" t="s">
        <v>695</v>
      </c>
    </row>
    <row r="32" spans="1:17" ht="15.75">
      <c r="A32" s="3">
        <v>29</v>
      </c>
      <c r="B32" s="4" t="s">
        <v>118</v>
      </c>
      <c r="C32" s="5" t="s">
        <v>119</v>
      </c>
      <c r="D32" s="5" t="s">
        <v>111</v>
      </c>
      <c r="E32" s="5" t="s">
        <v>112</v>
      </c>
      <c r="F32" s="5" t="s">
        <v>113</v>
      </c>
      <c r="G32" s="5">
        <v>16</v>
      </c>
      <c r="H32" s="5">
        <v>17</v>
      </c>
      <c r="I32" s="5" t="s">
        <v>16</v>
      </c>
      <c r="J32" s="5" t="s">
        <v>16</v>
      </c>
      <c r="K32" s="5">
        <v>97</v>
      </c>
      <c r="L32" s="5">
        <v>12.16</v>
      </c>
      <c r="M32" s="5" t="s">
        <v>120</v>
      </c>
      <c r="N32" s="117" t="s">
        <v>526</v>
      </c>
      <c r="O32" s="17" t="s">
        <v>666</v>
      </c>
      <c r="P32" s="17" t="s">
        <v>696</v>
      </c>
    </row>
    <row r="33" spans="1:16">
      <c r="A33" s="3">
        <v>30</v>
      </c>
      <c r="B33" s="4" t="s">
        <v>671</v>
      </c>
      <c r="C33" s="5" t="s">
        <v>122</v>
      </c>
      <c r="D33" s="5" t="s">
        <v>111</v>
      </c>
      <c r="E33" s="5" t="s">
        <v>112</v>
      </c>
      <c r="F33" s="5" t="s">
        <v>113</v>
      </c>
      <c r="G33" s="5">
        <v>13</v>
      </c>
      <c r="H33" s="5">
        <v>14</v>
      </c>
      <c r="I33" s="6">
        <v>1100349</v>
      </c>
      <c r="J33" s="5">
        <v>5</v>
      </c>
      <c r="K33" s="5">
        <v>97</v>
      </c>
      <c r="L33" s="5">
        <v>12.34</v>
      </c>
      <c r="M33" s="5" t="s">
        <v>123</v>
      </c>
      <c r="N33" s="117" t="s">
        <v>527</v>
      </c>
      <c r="O33" s="17" t="s">
        <v>666</v>
      </c>
      <c r="P33" s="17" t="s">
        <v>697</v>
      </c>
    </row>
    <row r="34" spans="1:16">
      <c r="A34" s="3">
        <v>31</v>
      </c>
      <c r="B34" s="4" t="s">
        <v>124</v>
      </c>
      <c r="C34" s="5" t="s">
        <v>125</v>
      </c>
      <c r="D34" s="5" t="s">
        <v>111</v>
      </c>
      <c r="E34" s="5" t="s">
        <v>112</v>
      </c>
      <c r="F34" s="5" t="s">
        <v>113</v>
      </c>
      <c r="G34" s="5">
        <v>8</v>
      </c>
      <c r="H34" s="5">
        <v>8</v>
      </c>
      <c r="I34" s="6">
        <v>1414338</v>
      </c>
      <c r="J34" s="5">
        <v>4</v>
      </c>
      <c r="K34" s="5">
        <v>96.8</v>
      </c>
      <c r="L34" s="5">
        <v>10.119999999999999</v>
      </c>
      <c r="M34" s="5" t="s">
        <v>126</v>
      </c>
      <c r="N34" s="117" t="s">
        <v>527</v>
      </c>
      <c r="O34" s="17" t="s">
        <v>666</v>
      </c>
      <c r="P34" s="17" t="s">
        <v>698</v>
      </c>
    </row>
    <row r="35" spans="1:16">
      <c r="A35" s="3">
        <v>32</v>
      </c>
      <c r="B35" s="4" t="s">
        <v>127</v>
      </c>
      <c r="C35" s="5" t="s">
        <v>128</v>
      </c>
      <c r="D35" s="5" t="s">
        <v>111</v>
      </c>
      <c r="E35" s="5" t="s">
        <v>112</v>
      </c>
      <c r="F35" s="5" t="s">
        <v>113</v>
      </c>
      <c r="G35" s="5">
        <v>8</v>
      </c>
      <c r="H35" s="5">
        <v>8</v>
      </c>
      <c r="I35" s="6">
        <v>1763880</v>
      </c>
      <c r="J35" s="5">
        <v>3</v>
      </c>
      <c r="K35" s="5">
        <v>97.5</v>
      </c>
      <c r="L35" s="5">
        <v>11.31</v>
      </c>
      <c r="M35" s="5" t="s">
        <v>129</v>
      </c>
      <c r="N35" s="117" t="s">
        <v>527</v>
      </c>
      <c r="O35" s="17" t="s">
        <v>666</v>
      </c>
      <c r="P35" s="17" t="s">
        <v>699</v>
      </c>
    </row>
    <row r="36" spans="1:16" ht="15.75">
      <c r="A36" s="3">
        <v>33</v>
      </c>
      <c r="B36" s="4" t="s">
        <v>130</v>
      </c>
      <c r="C36" s="5" t="s">
        <v>131</v>
      </c>
      <c r="D36" s="5" t="s">
        <v>111</v>
      </c>
      <c r="E36" s="5" t="s">
        <v>112</v>
      </c>
      <c r="F36" s="5" t="s">
        <v>113</v>
      </c>
      <c r="G36" s="5">
        <v>6</v>
      </c>
      <c r="H36" s="5">
        <v>6</v>
      </c>
      <c r="I36" s="5" t="s">
        <v>16</v>
      </c>
      <c r="J36" s="5" t="s">
        <v>16</v>
      </c>
      <c r="K36" s="5">
        <v>96.4</v>
      </c>
      <c r="L36" s="5">
        <v>20.09</v>
      </c>
      <c r="M36" s="5" t="s">
        <v>132</v>
      </c>
      <c r="N36" s="117" t="s">
        <v>526</v>
      </c>
      <c r="O36" s="17" t="s">
        <v>666</v>
      </c>
      <c r="P36" s="17" t="s">
        <v>695</v>
      </c>
    </row>
    <row r="37" spans="1:16">
      <c r="A37" s="3">
        <v>34</v>
      </c>
      <c r="B37" s="4" t="s">
        <v>133</v>
      </c>
      <c r="C37" s="5" t="s">
        <v>134</v>
      </c>
      <c r="D37" s="5" t="s">
        <v>111</v>
      </c>
      <c r="E37" s="5" t="s">
        <v>112</v>
      </c>
      <c r="F37" s="5" t="s">
        <v>113</v>
      </c>
      <c r="G37" s="5">
        <v>8</v>
      </c>
      <c r="H37" s="5">
        <v>8</v>
      </c>
      <c r="I37" s="6">
        <v>1644167</v>
      </c>
      <c r="J37" s="5">
        <v>3</v>
      </c>
      <c r="K37" s="5">
        <v>96.8</v>
      </c>
      <c r="L37" s="5">
        <v>12.66</v>
      </c>
      <c r="M37" s="5" t="s">
        <v>135</v>
      </c>
      <c r="N37" s="117" t="s">
        <v>527</v>
      </c>
      <c r="O37" s="17" t="s">
        <v>666</v>
      </c>
      <c r="P37" s="17" t="s">
        <v>700</v>
      </c>
    </row>
    <row r="38" spans="1:16" ht="15.75">
      <c r="A38" s="3">
        <v>35</v>
      </c>
      <c r="B38" s="4" t="s">
        <v>136</v>
      </c>
      <c r="C38" s="5" t="s">
        <v>137</v>
      </c>
      <c r="D38" s="5" t="s">
        <v>111</v>
      </c>
      <c r="E38" s="5" t="s">
        <v>112</v>
      </c>
      <c r="F38" s="5" t="s">
        <v>113</v>
      </c>
      <c r="G38" s="5">
        <v>8</v>
      </c>
      <c r="H38" s="5">
        <v>8</v>
      </c>
      <c r="I38" s="5" t="s">
        <v>16</v>
      </c>
      <c r="J38" s="5" t="s">
        <v>16</v>
      </c>
      <c r="K38" s="5">
        <v>97.1</v>
      </c>
      <c r="L38" s="5">
        <v>10.97</v>
      </c>
      <c r="M38" s="5" t="s">
        <v>138</v>
      </c>
      <c r="N38" s="117" t="s">
        <v>526</v>
      </c>
      <c r="O38" s="17" t="s">
        <v>666</v>
      </c>
      <c r="P38" s="17" t="s">
        <v>701</v>
      </c>
    </row>
    <row r="39" spans="1:16">
      <c r="A39" s="3">
        <v>36</v>
      </c>
      <c r="B39" s="4" t="s">
        <v>139</v>
      </c>
      <c r="C39" s="5" t="s">
        <v>140</v>
      </c>
      <c r="D39" s="5" t="s">
        <v>141</v>
      </c>
      <c r="E39" s="5" t="s">
        <v>112</v>
      </c>
      <c r="F39" s="5" t="s">
        <v>142</v>
      </c>
      <c r="G39" s="5">
        <v>4</v>
      </c>
      <c r="H39" s="5">
        <v>4</v>
      </c>
      <c r="I39" s="6">
        <v>4539804</v>
      </c>
      <c r="J39" s="5">
        <v>4</v>
      </c>
      <c r="K39" s="5">
        <v>94.9</v>
      </c>
      <c r="L39" s="5">
        <v>12.59</v>
      </c>
      <c r="M39" s="5" t="s">
        <v>143</v>
      </c>
      <c r="N39" s="117" t="s">
        <v>527</v>
      </c>
      <c r="O39" s="17" t="s">
        <v>666</v>
      </c>
      <c r="P39" s="17" t="s">
        <v>702</v>
      </c>
    </row>
    <row r="40" spans="1:16">
      <c r="A40" s="3">
        <v>37</v>
      </c>
      <c r="B40" s="4" t="s">
        <v>144</v>
      </c>
      <c r="C40" s="11" t="s">
        <v>145</v>
      </c>
      <c r="D40" s="5" t="s">
        <v>14</v>
      </c>
      <c r="E40" s="5" t="s">
        <v>146</v>
      </c>
      <c r="F40" s="5" t="s">
        <v>147</v>
      </c>
      <c r="G40" s="5">
        <v>13</v>
      </c>
      <c r="H40" s="5">
        <v>353</v>
      </c>
      <c r="I40" s="6">
        <v>3351076</v>
      </c>
      <c r="J40" s="5">
        <v>6</v>
      </c>
      <c r="K40" s="5">
        <v>98.4</v>
      </c>
      <c r="L40" s="5">
        <v>44.73</v>
      </c>
      <c r="M40" s="5" t="s">
        <v>148</v>
      </c>
      <c r="N40" s="117" t="s">
        <v>525</v>
      </c>
      <c r="O40" s="17" t="s">
        <v>666</v>
      </c>
      <c r="P40" s="17" t="s">
        <v>703</v>
      </c>
    </row>
    <row r="41" spans="1:16">
      <c r="A41" s="3">
        <v>38</v>
      </c>
      <c r="B41" s="4" t="s">
        <v>149</v>
      </c>
      <c r="C41" s="5" t="s">
        <v>150</v>
      </c>
      <c r="D41" s="5" t="s">
        <v>14</v>
      </c>
      <c r="E41" s="5" t="s">
        <v>146</v>
      </c>
      <c r="F41" s="5" t="s">
        <v>151</v>
      </c>
      <c r="G41" s="5">
        <v>12</v>
      </c>
      <c r="H41" s="5">
        <v>25</v>
      </c>
      <c r="I41" s="6">
        <v>5201688</v>
      </c>
      <c r="J41" s="5">
        <v>5</v>
      </c>
      <c r="K41" s="5">
        <v>99.2</v>
      </c>
      <c r="L41" s="5">
        <v>50.72</v>
      </c>
      <c r="M41" s="5" t="s">
        <v>152</v>
      </c>
      <c r="N41" s="117" t="s">
        <v>527</v>
      </c>
      <c r="O41" s="17" t="s">
        <v>667</v>
      </c>
      <c r="P41" s="17" t="s">
        <v>738</v>
      </c>
    </row>
    <row r="42" spans="1:16" ht="15.75">
      <c r="A42" s="3">
        <v>39</v>
      </c>
      <c r="B42" s="4" t="s">
        <v>153</v>
      </c>
      <c r="C42" s="5" t="s">
        <v>154</v>
      </c>
      <c r="D42" s="5" t="s">
        <v>14</v>
      </c>
      <c r="E42" s="5" t="s">
        <v>146</v>
      </c>
      <c r="F42" s="5" t="s">
        <v>151</v>
      </c>
      <c r="G42" s="5">
        <v>8</v>
      </c>
      <c r="H42" s="5">
        <v>8</v>
      </c>
      <c r="I42" s="5" t="s">
        <v>16</v>
      </c>
      <c r="J42" s="5" t="s">
        <v>16</v>
      </c>
      <c r="K42" s="5">
        <v>98.8</v>
      </c>
      <c r="L42" s="5">
        <v>36.15</v>
      </c>
      <c r="M42" s="5" t="s">
        <v>155</v>
      </c>
      <c r="N42" s="117" t="s">
        <v>526</v>
      </c>
      <c r="O42" s="17" t="s">
        <v>666</v>
      </c>
      <c r="P42" s="17" t="s">
        <v>704</v>
      </c>
    </row>
    <row r="43" spans="1:16">
      <c r="A43" s="3">
        <v>40</v>
      </c>
      <c r="B43" s="4" t="s">
        <v>156</v>
      </c>
      <c r="C43" s="5">
        <v>4287</v>
      </c>
      <c r="D43" s="5" t="s">
        <v>14</v>
      </c>
      <c r="E43" s="5" t="s">
        <v>146</v>
      </c>
      <c r="F43" s="5" t="s">
        <v>157</v>
      </c>
      <c r="G43" s="5">
        <v>15</v>
      </c>
      <c r="H43" s="5">
        <v>114</v>
      </c>
      <c r="I43" s="6">
        <v>1976106</v>
      </c>
      <c r="J43" s="5">
        <v>11</v>
      </c>
      <c r="K43" s="5">
        <v>97.3</v>
      </c>
      <c r="L43" s="5">
        <v>61.39</v>
      </c>
      <c r="M43" s="5" t="s">
        <v>158</v>
      </c>
      <c r="N43" s="117" t="s">
        <v>527</v>
      </c>
      <c r="O43" s="17" t="s">
        <v>667</v>
      </c>
      <c r="P43" s="17" t="s">
        <v>668</v>
      </c>
    </row>
    <row r="44" spans="1:16">
      <c r="A44" s="3">
        <v>41</v>
      </c>
      <c r="B44" s="4" t="s">
        <v>159</v>
      </c>
      <c r="C44" s="5" t="s">
        <v>160</v>
      </c>
      <c r="D44" s="5" t="s">
        <v>14</v>
      </c>
      <c r="E44" s="5" t="s">
        <v>146</v>
      </c>
      <c r="F44" s="5" t="s">
        <v>157</v>
      </c>
      <c r="G44" s="5">
        <v>12</v>
      </c>
      <c r="H44" s="5">
        <v>12</v>
      </c>
      <c r="I44" s="6">
        <v>4234805</v>
      </c>
      <c r="J44" s="5">
        <v>5</v>
      </c>
      <c r="K44" s="5">
        <v>98.6</v>
      </c>
      <c r="L44" s="5">
        <v>43.83</v>
      </c>
      <c r="M44" s="5" t="s">
        <v>161</v>
      </c>
      <c r="N44" s="117" t="s">
        <v>527</v>
      </c>
      <c r="O44" s="17" t="s">
        <v>666</v>
      </c>
      <c r="P44" s="17" t="s">
        <v>705</v>
      </c>
    </row>
    <row r="45" spans="1:16">
      <c r="A45" s="3">
        <v>42</v>
      </c>
      <c r="B45" s="4" t="s">
        <v>162</v>
      </c>
      <c r="C45" s="5" t="s">
        <v>163</v>
      </c>
      <c r="D45" s="5" t="s">
        <v>14</v>
      </c>
      <c r="E45" s="5" t="s">
        <v>146</v>
      </c>
      <c r="F45" s="5" t="s">
        <v>157</v>
      </c>
      <c r="G45" s="5">
        <v>4</v>
      </c>
      <c r="H45" s="5">
        <v>181</v>
      </c>
      <c r="I45" s="6">
        <v>8783590</v>
      </c>
      <c r="J45" s="5">
        <v>3</v>
      </c>
      <c r="K45" s="5">
        <v>99.2</v>
      </c>
      <c r="L45" s="5">
        <v>46.48</v>
      </c>
      <c r="M45" s="5" t="s">
        <v>164</v>
      </c>
      <c r="N45" s="117" t="s">
        <v>527</v>
      </c>
      <c r="O45" s="17" t="s">
        <v>666</v>
      </c>
      <c r="P45" s="17" t="s">
        <v>706</v>
      </c>
    </row>
    <row r="46" spans="1:16">
      <c r="A46" s="3">
        <v>43</v>
      </c>
      <c r="B46" s="4" t="s">
        <v>165</v>
      </c>
      <c r="C46" s="5" t="s">
        <v>166</v>
      </c>
      <c r="D46" s="5" t="s">
        <v>14</v>
      </c>
      <c r="E46" s="5" t="s">
        <v>146</v>
      </c>
      <c r="F46" s="5" t="s">
        <v>157</v>
      </c>
      <c r="G46" s="5">
        <v>12</v>
      </c>
      <c r="H46" s="5">
        <v>153</v>
      </c>
      <c r="I46" s="6">
        <v>1474389</v>
      </c>
      <c r="J46" s="5">
        <v>8</v>
      </c>
      <c r="K46" s="5">
        <v>99.2</v>
      </c>
      <c r="L46" s="5">
        <v>47.78</v>
      </c>
      <c r="M46" s="5" t="s">
        <v>167</v>
      </c>
      <c r="N46" s="117" t="s">
        <v>527</v>
      </c>
      <c r="O46" s="17" t="s">
        <v>669</v>
      </c>
      <c r="P46" s="17" t="s">
        <v>719</v>
      </c>
    </row>
    <row r="47" spans="1:16">
      <c r="A47" s="3">
        <v>44</v>
      </c>
      <c r="B47" s="4" t="s">
        <v>168</v>
      </c>
      <c r="C47" s="5" t="s">
        <v>169</v>
      </c>
      <c r="D47" s="5" t="s">
        <v>14</v>
      </c>
      <c r="E47" s="5" t="s">
        <v>146</v>
      </c>
      <c r="F47" s="5" t="s">
        <v>157</v>
      </c>
      <c r="G47" s="5">
        <v>4</v>
      </c>
      <c r="H47" s="5">
        <v>31</v>
      </c>
      <c r="I47" s="6">
        <v>5350016</v>
      </c>
      <c r="J47" s="5">
        <v>3</v>
      </c>
      <c r="K47" s="5">
        <v>99.7</v>
      </c>
      <c r="L47" s="5">
        <v>36.46</v>
      </c>
      <c r="M47" s="5" t="s">
        <v>170</v>
      </c>
      <c r="N47" s="117" t="s">
        <v>527</v>
      </c>
      <c r="O47" s="17" t="s">
        <v>666</v>
      </c>
      <c r="P47" s="17" t="s">
        <v>737</v>
      </c>
    </row>
    <row r="48" spans="1:16">
      <c r="A48" s="3">
        <v>45</v>
      </c>
      <c r="B48" s="4" t="s">
        <v>171</v>
      </c>
      <c r="C48" s="5" t="s">
        <v>172</v>
      </c>
      <c r="D48" s="5" t="s">
        <v>14</v>
      </c>
      <c r="E48" s="5" t="s">
        <v>146</v>
      </c>
      <c r="F48" s="5" t="s">
        <v>157</v>
      </c>
      <c r="G48" s="5">
        <v>4</v>
      </c>
      <c r="H48" s="5">
        <v>281</v>
      </c>
      <c r="I48" s="6">
        <v>8840934</v>
      </c>
      <c r="J48" s="5">
        <v>2</v>
      </c>
      <c r="K48" s="5">
        <v>99.7</v>
      </c>
      <c r="L48" s="5">
        <v>36.97</v>
      </c>
      <c r="M48" s="5" t="s">
        <v>173</v>
      </c>
      <c r="N48" s="117" t="s">
        <v>527</v>
      </c>
      <c r="O48" s="17" t="s">
        <v>666</v>
      </c>
      <c r="P48" s="17" t="s">
        <v>707</v>
      </c>
    </row>
    <row r="49" spans="1:17" ht="13.5">
      <c r="A49" s="3">
        <v>46</v>
      </c>
      <c r="B49" s="8" t="s">
        <v>174</v>
      </c>
      <c r="C49" s="5" t="s">
        <v>175</v>
      </c>
      <c r="D49" s="5" t="s">
        <v>14</v>
      </c>
      <c r="E49" s="5" t="s">
        <v>146</v>
      </c>
      <c r="F49" s="5" t="s">
        <v>157</v>
      </c>
      <c r="G49" s="5">
        <v>7</v>
      </c>
      <c r="H49" s="5">
        <v>7</v>
      </c>
      <c r="I49" s="6">
        <v>5311445</v>
      </c>
      <c r="J49" s="5">
        <v>3</v>
      </c>
      <c r="K49" s="5">
        <v>99.4</v>
      </c>
      <c r="L49" s="5">
        <v>34.92</v>
      </c>
      <c r="M49" s="5" t="s">
        <v>176</v>
      </c>
      <c r="N49" s="117" t="s">
        <v>527</v>
      </c>
      <c r="O49" s="17" t="s">
        <v>666</v>
      </c>
      <c r="P49" s="17" t="s">
        <v>708</v>
      </c>
    </row>
    <row r="50" spans="1:17">
      <c r="A50" s="3">
        <v>47</v>
      </c>
      <c r="B50" s="4" t="s">
        <v>177</v>
      </c>
      <c r="C50" s="5">
        <v>170</v>
      </c>
      <c r="D50" s="5" t="s">
        <v>14</v>
      </c>
      <c r="E50" s="5" t="s">
        <v>146</v>
      </c>
      <c r="F50" s="5" t="s">
        <v>157</v>
      </c>
      <c r="G50" s="5">
        <v>7</v>
      </c>
      <c r="H50" s="5">
        <v>49</v>
      </c>
      <c r="I50" s="6">
        <v>5359152</v>
      </c>
      <c r="J50" s="5">
        <v>4</v>
      </c>
      <c r="K50" s="5">
        <v>98.7</v>
      </c>
      <c r="L50" s="5">
        <v>44.22</v>
      </c>
      <c r="M50" s="5" t="s">
        <v>178</v>
      </c>
      <c r="N50" s="117" t="s">
        <v>527</v>
      </c>
      <c r="O50" s="17" t="s">
        <v>666</v>
      </c>
      <c r="P50" s="17" t="s">
        <v>709</v>
      </c>
    </row>
    <row r="51" spans="1:17">
      <c r="A51" s="3">
        <v>48</v>
      </c>
      <c r="B51" s="4" t="s">
        <v>179</v>
      </c>
      <c r="C51" s="5" t="s">
        <v>180</v>
      </c>
      <c r="D51" s="5" t="s">
        <v>14</v>
      </c>
      <c r="E51" s="5" t="s">
        <v>146</v>
      </c>
      <c r="F51" s="5" t="s">
        <v>157</v>
      </c>
      <c r="G51" s="5">
        <v>5</v>
      </c>
      <c r="H51" s="5">
        <v>6</v>
      </c>
      <c r="I51" s="6">
        <v>9140027</v>
      </c>
      <c r="J51" s="5">
        <v>2</v>
      </c>
      <c r="K51" s="5">
        <v>99.4</v>
      </c>
      <c r="L51" s="5">
        <v>38.659999999999997</v>
      </c>
      <c r="M51" s="5" t="s">
        <v>181</v>
      </c>
      <c r="N51" s="117" t="s">
        <v>527</v>
      </c>
      <c r="O51" s="17" t="s">
        <v>667</v>
      </c>
      <c r="P51" s="17" t="s">
        <v>674</v>
      </c>
    </row>
    <row r="52" spans="1:17">
      <c r="A52" s="3">
        <v>49</v>
      </c>
      <c r="B52" s="4" t="s">
        <v>182</v>
      </c>
      <c r="C52" s="5" t="s">
        <v>183</v>
      </c>
      <c r="D52" s="5" t="s">
        <v>14</v>
      </c>
      <c r="E52" s="5" t="s">
        <v>146</v>
      </c>
      <c r="F52" s="5" t="s">
        <v>157</v>
      </c>
      <c r="G52" s="5">
        <v>3</v>
      </c>
      <c r="H52" s="5">
        <v>28</v>
      </c>
      <c r="I52" s="6">
        <v>10204147</v>
      </c>
      <c r="J52" s="5">
        <v>2</v>
      </c>
      <c r="K52" s="5">
        <v>98</v>
      </c>
      <c r="L52" s="5">
        <v>32.83</v>
      </c>
      <c r="M52" s="5" t="s">
        <v>184</v>
      </c>
      <c r="N52" s="117" t="s">
        <v>527</v>
      </c>
      <c r="O52" s="17" t="s">
        <v>667</v>
      </c>
      <c r="P52" s="17" t="s">
        <v>710</v>
      </c>
    </row>
    <row r="53" spans="1:17" ht="14.25">
      <c r="A53" s="3">
        <v>50</v>
      </c>
      <c r="B53" s="4" t="s">
        <v>664</v>
      </c>
      <c r="C53" s="3" t="s">
        <v>186</v>
      </c>
      <c r="D53" s="5" t="s">
        <v>14</v>
      </c>
      <c r="E53" s="3" t="s">
        <v>146</v>
      </c>
      <c r="F53" s="3" t="s">
        <v>157</v>
      </c>
      <c r="G53" s="5">
        <v>12</v>
      </c>
      <c r="H53" s="12">
        <v>6.0330000000000004</v>
      </c>
      <c r="I53" s="6">
        <v>95695</v>
      </c>
      <c r="J53" s="5">
        <v>138</v>
      </c>
      <c r="K53" s="5">
        <v>98.1</v>
      </c>
      <c r="L53" s="3">
        <v>46.33</v>
      </c>
      <c r="M53" s="13" t="s">
        <v>187</v>
      </c>
      <c r="N53" s="117" t="s">
        <v>527</v>
      </c>
      <c r="O53" s="17" t="s">
        <v>666</v>
      </c>
      <c r="P53" s="17" t="s">
        <v>711</v>
      </c>
    </row>
    <row r="54" spans="1:17">
      <c r="A54" s="3">
        <v>51</v>
      </c>
      <c r="B54" s="4" t="s">
        <v>554</v>
      </c>
      <c r="C54" s="3" t="s">
        <v>186</v>
      </c>
      <c r="D54" s="5" t="s">
        <v>14</v>
      </c>
      <c r="E54" s="3" t="s">
        <v>146</v>
      </c>
      <c r="F54" s="3" t="s">
        <v>157</v>
      </c>
      <c r="G54" s="5">
        <v>12</v>
      </c>
      <c r="H54" s="5">
        <v>422</v>
      </c>
      <c r="I54" s="6">
        <v>4141359</v>
      </c>
      <c r="J54" s="5">
        <v>5</v>
      </c>
      <c r="K54" s="5">
        <v>91</v>
      </c>
      <c r="L54" s="12">
        <v>43.95</v>
      </c>
      <c r="M54" s="5" t="s">
        <v>188</v>
      </c>
      <c r="N54" s="117" t="s">
        <v>526</v>
      </c>
      <c r="O54" s="17" t="s">
        <v>666</v>
      </c>
      <c r="P54" s="17" t="s">
        <v>711</v>
      </c>
    </row>
    <row r="55" spans="1:17" ht="15.75">
      <c r="A55" s="3">
        <v>52</v>
      </c>
      <c r="B55" s="4" t="s">
        <v>555</v>
      </c>
      <c r="C55" s="3" t="s">
        <v>186</v>
      </c>
      <c r="D55" s="5" t="s">
        <v>14</v>
      </c>
      <c r="E55" s="3" t="s">
        <v>146</v>
      </c>
      <c r="F55" s="3" t="s">
        <v>157</v>
      </c>
      <c r="G55" s="5" t="s">
        <v>16</v>
      </c>
      <c r="H55" s="5">
        <v>4509</v>
      </c>
      <c r="I55" s="6">
        <v>25106</v>
      </c>
      <c r="J55" s="5">
        <v>554</v>
      </c>
      <c r="K55" s="5">
        <v>92.3</v>
      </c>
      <c r="L55" s="5">
        <v>44.13</v>
      </c>
      <c r="M55" s="5" t="s">
        <v>189</v>
      </c>
      <c r="N55" s="117" t="s">
        <v>528</v>
      </c>
      <c r="O55" s="17" t="s">
        <v>666</v>
      </c>
      <c r="P55" s="17" t="s">
        <v>711</v>
      </c>
    </row>
    <row r="56" spans="1:17" ht="15.75">
      <c r="A56" s="3">
        <v>53</v>
      </c>
      <c r="B56" s="4" t="s">
        <v>194</v>
      </c>
      <c r="C56" s="5" t="s">
        <v>579</v>
      </c>
      <c r="D56" s="5" t="s">
        <v>14</v>
      </c>
      <c r="E56" s="5" t="s">
        <v>146</v>
      </c>
      <c r="F56" s="5" t="s">
        <v>192</v>
      </c>
      <c r="G56" s="5" t="s">
        <v>16</v>
      </c>
      <c r="H56" s="5">
        <v>113</v>
      </c>
      <c r="I56" s="5">
        <v>13562</v>
      </c>
      <c r="J56" s="5">
        <v>974</v>
      </c>
      <c r="K56" s="5">
        <v>98.6</v>
      </c>
      <c r="L56" s="5">
        <v>47.59</v>
      </c>
      <c r="M56" s="5" t="s">
        <v>580</v>
      </c>
      <c r="N56" s="117" t="s">
        <v>525</v>
      </c>
      <c r="O56" s="17" t="s">
        <v>666</v>
      </c>
      <c r="P56" s="17" t="s">
        <v>712</v>
      </c>
    </row>
    <row r="57" spans="1:17">
      <c r="A57" s="3">
        <v>54</v>
      </c>
      <c r="B57" s="4" t="s">
        <v>190</v>
      </c>
      <c r="C57" s="5" t="s">
        <v>191</v>
      </c>
      <c r="D57" s="5" t="s">
        <v>14</v>
      </c>
      <c r="E57" s="5" t="s">
        <v>146</v>
      </c>
      <c r="F57" s="5" t="s">
        <v>192</v>
      </c>
      <c r="G57" s="5">
        <v>7</v>
      </c>
      <c r="H57" s="5">
        <v>53</v>
      </c>
      <c r="I57" s="5">
        <v>6606598</v>
      </c>
      <c r="J57" s="5">
        <v>3</v>
      </c>
      <c r="K57" s="5">
        <v>98.8</v>
      </c>
      <c r="L57" s="5">
        <v>40.98</v>
      </c>
      <c r="M57" s="5" t="s">
        <v>193</v>
      </c>
      <c r="N57" s="117" t="s">
        <v>527</v>
      </c>
      <c r="O57" s="105" t="s">
        <v>666</v>
      </c>
      <c r="P57" s="105" t="s">
        <v>735</v>
      </c>
      <c r="Q57" s="175"/>
    </row>
    <row r="58" spans="1:17" ht="13.5">
      <c r="A58" s="3">
        <v>55</v>
      </c>
      <c r="B58" s="8" t="s">
        <v>195</v>
      </c>
      <c r="C58" s="5" t="s">
        <v>196</v>
      </c>
      <c r="D58" s="5" t="s">
        <v>14</v>
      </c>
      <c r="E58" s="5" t="s">
        <v>146</v>
      </c>
      <c r="F58" s="5" t="s">
        <v>197</v>
      </c>
      <c r="G58" s="5">
        <v>7</v>
      </c>
      <c r="H58" s="5">
        <v>21</v>
      </c>
      <c r="I58" s="5">
        <v>6000761</v>
      </c>
      <c r="J58" s="5">
        <v>3</v>
      </c>
      <c r="K58" s="5">
        <v>98.1</v>
      </c>
      <c r="L58" s="5">
        <v>41.1</v>
      </c>
      <c r="M58" s="5" t="s">
        <v>198</v>
      </c>
      <c r="N58" s="117" t="s">
        <v>527</v>
      </c>
      <c r="O58" s="17" t="s">
        <v>666</v>
      </c>
      <c r="P58" s="17" t="s">
        <v>713</v>
      </c>
    </row>
    <row r="59" spans="1:17" ht="15.75">
      <c r="A59" s="3">
        <v>56</v>
      </c>
      <c r="B59" s="4" t="s">
        <v>199</v>
      </c>
      <c r="C59" s="5" t="s">
        <v>200</v>
      </c>
      <c r="D59" s="5" t="s">
        <v>14</v>
      </c>
      <c r="E59" s="5" t="s">
        <v>146</v>
      </c>
      <c r="F59" s="5" t="s">
        <v>197</v>
      </c>
      <c r="G59" s="5" t="s">
        <v>16</v>
      </c>
      <c r="H59" s="5">
        <v>81</v>
      </c>
      <c r="I59" s="6">
        <v>5681182</v>
      </c>
      <c r="J59" s="5">
        <v>3</v>
      </c>
      <c r="K59" s="5">
        <v>97.9</v>
      </c>
      <c r="L59" s="5">
        <v>39.15</v>
      </c>
      <c r="M59" s="5" t="s">
        <v>201</v>
      </c>
      <c r="N59" s="117" t="s">
        <v>525</v>
      </c>
      <c r="O59" s="17" t="s">
        <v>666</v>
      </c>
      <c r="P59" s="17" t="s">
        <v>672</v>
      </c>
    </row>
    <row r="60" spans="1:17" ht="15.75">
      <c r="A60" s="3">
        <v>57</v>
      </c>
      <c r="B60" s="4" t="s">
        <v>202</v>
      </c>
      <c r="C60" s="5" t="s">
        <v>203</v>
      </c>
      <c r="D60" s="5" t="s">
        <v>14</v>
      </c>
      <c r="E60" s="5" t="s">
        <v>146</v>
      </c>
      <c r="F60" s="5" t="s">
        <v>197</v>
      </c>
      <c r="G60" s="5">
        <v>7</v>
      </c>
      <c r="H60" s="5">
        <v>7</v>
      </c>
      <c r="I60" s="5" t="s">
        <v>16</v>
      </c>
      <c r="J60" s="5" t="s">
        <v>16</v>
      </c>
      <c r="K60" s="5">
        <v>99.1</v>
      </c>
      <c r="L60" s="5">
        <v>38.74</v>
      </c>
      <c r="M60" s="5" t="s">
        <v>204</v>
      </c>
      <c r="N60" s="117" t="s">
        <v>526</v>
      </c>
      <c r="O60" s="17" t="s">
        <v>666</v>
      </c>
      <c r="P60" s="17" t="s">
        <v>714</v>
      </c>
    </row>
    <row r="61" spans="1:17">
      <c r="A61" s="3">
        <v>58</v>
      </c>
      <c r="B61" s="4" t="s">
        <v>205</v>
      </c>
      <c r="C61" s="5" t="s">
        <v>206</v>
      </c>
      <c r="D61" s="5" t="s">
        <v>14</v>
      </c>
      <c r="E61" s="5" t="s">
        <v>146</v>
      </c>
      <c r="F61" s="5" t="s">
        <v>197</v>
      </c>
      <c r="G61" s="5">
        <v>6</v>
      </c>
      <c r="H61" s="5">
        <v>6</v>
      </c>
      <c r="I61" s="5" t="s">
        <v>207</v>
      </c>
      <c r="J61" s="5">
        <v>2</v>
      </c>
      <c r="K61" s="5">
        <v>99</v>
      </c>
      <c r="L61" s="5">
        <v>36.909999999999997</v>
      </c>
      <c r="M61" s="5" t="s">
        <v>208</v>
      </c>
      <c r="N61" s="117" t="s">
        <v>527</v>
      </c>
      <c r="O61" s="17" t="s">
        <v>666</v>
      </c>
      <c r="P61" s="17" t="s">
        <v>739</v>
      </c>
    </row>
    <row r="62" spans="1:17" ht="15.75">
      <c r="A62" s="3">
        <v>59</v>
      </c>
      <c r="B62" s="4" t="s">
        <v>209</v>
      </c>
      <c r="C62" s="5" t="s">
        <v>210</v>
      </c>
      <c r="D62" s="5" t="s">
        <v>141</v>
      </c>
      <c r="E62" s="5" t="s">
        <v>211</v>
      </c>
      <c r="F62" s="5" t="s">
        <v>212</v>
      </c>
      <c r="G62" s="5" t="s">
        <v>16</v>
      </c>
      <c r="H62" s="5">
        <v>529</v>
      </c>
      <c r="I62" s="6">
        <v>182631</v>
      </c>
      <c r="J62" s="5">
        <v>28</v>
      </c>
      <c r="K62" s="5">
        <v>92.4</v>
      </c>
      <c r="L62" s="5">
        <v>13.58</v>
      </c>
      <c r="M62" s="5" t="s">
        <v>213</v>
      </c>
      <c r="N62" s="117" t="s">
        <v>525</v>
      </c>
      <c r="O62" s="17" t="s">
        <v>666</v>
      </c>
      <c r="P62" s="17" t="s">
        <v>673</v>
      </c>
    </row>
    <row r="63" spans="1:17" ht="15.75">
      <c r="A63" s="3">
        <v>60</v>
      </c>
      <c r="B63" s="4" t="s">
        <v>214</v>
      </c>
      <c r="C63" s="5" t="s">
        <v>215</v>
      </c>
      <c r="D63" s="5" t="s">
        <v>141</v>
      </c>
      <c r="E63" s="5" t="s">
        <v>211</v>
      </c>
      <c r="F63" s="3" t="s">
        <v>216</v>
      </c>
      <c r="G63" s="5" t="s">
        <v>16</v>
      </c>
      <c r="H63" s="5">
        <v>104</v>
      </c>
      <c r="I63" s="12">
        <v>238.71799999999999</v>
      </c>
      <c r="J63" s="5">
        <v>22</v>
      </c>
      <c r="K63" s="5">
        <v>94.5</v>
      </c>
      <c r="L63" s="5">
        <v>14.13</v>
      </c>
      <c r="M63" s="5" t="s">
        <v>217</v>
      </c>
      <c r="N63" s="117" t="s">
        <v>525</v>
      </c>
      <c r="O63" s="17" t="s">
        <v>667</v>
      </c>
      <c r="P63" s="17" t="s">
        <v>717</v>
      </c>
    </row>
    <row r="64" spans="1:17">
      <c r="A64" s="3">
        <v>61</v>
      </c>
      <c r="B64" s="4" t="s">
        <v>220</v>
      </c>
      <c r="C64" s="5" t="s">
        <v>218</v>
      </c>
      <c r="D64" s="5" t="s">
        <v>14</v>
      </c>
      <c r="E64" s="5" t="s">
        <v>28</v>
      </c>
      <c r="F64" s="5" t="s">
        <v>29</v>
      </c>
      <c r="G64" s="5">
        <v>21</v>
      </c>
      <c r="H64" s="5">
        <v>21</v>
      </c>
      <c r="I64" s="5">
        <v>2674951</v>
      </c>
      <c r="J64" s="5">
        <v>6</v>
      </c>
      <c r="K64" s="5">
        <v>98.7</v>
      </c>
      <c r="L64" s="5">
        <v>39.69</v>
      </c>
      <c r="M64" s="5" t="s">
        <v>219</v>
      </c>
      <c r="N64" s="117" t="s">
        <v>527</v>
      </c>
      <c r="O64" s="17" t="s">
        <v>666</v>
      </c>
      <c r="P64" s="17" t="s">
        <v>715</v>
      </c>
    </row>
    <row r="65" spans="1:16" ht="15.75">
      <c r="A65" s="3">
        <v>62</v>
      </c>
      <c r="B65" s="4" t="s">
        <v>221</v>
      </c>
      <c r="C65" s="5" t="s">
        <v>222</v>
      </c>
      <c r="D65" s="5" t="s">
        <v>14</v>
      </c>
      <c r="E65" s="5" t="s">
        <v>529</v>
      </c>
      <c r="F65" s="3" t="s">
        <v>530</v>
      </c>
      <c r="G65" s="5" t="s">
        <v>16</v>
      </c>
      <c r="H65" s="5">
        <v>20</v>
      </c>
      <c r="I65" s="6">
        <v>443652</v>
      </c>
      <c r="J65" s="5">
        <v>20</v>
      </c>
      <c r="K65" s="5">
        <v>75.599999999999994</v>
      </c>
      <c r="L65" s="5">
        <v>23.71</v>
      </c>
      <c r="M65" s="5" t="s">
        <v>223</v>
      </c>
      <c r="N65" s="117" t="s">
        <v>525</v>
      </c>
      <c r="O65" s="17" t="s">
        <v>667</v>
      </c>
      <c r="P65" s="17" t="s">
        <v>734</v>
      </c>
    </row>
    <row r="67" spans="1:16" ht="15.75">
      <c r="A67" s="1" t="s">
        <v>562</v>
      </c>
    </row>
    <row r="68" spans="1:16" ht="15.75">
      <c r="A68" s="1" t="s">
        <v>566</v>
      </c>
      <c r="C68" s="21"/>
    </row>
    <row r="69" spans="1:16" ht="15.75">
      <c r="A69" s="1" t="s">
        <v>542</v>
      </c>
    </row>
    <row r="70" spans="1:16" ht="15.75">
      <c r="A70" s="1" t="s">
        <v>720</v>
      </c>
    </row>
  </sheetData>
  <mergeCells count="1">
    <mergeCell ref="O3:P3"/>
  </mergeCells>
  <phoneticPr fontId="18" type="noConversion"/>
  <conditionalFormatting sqref="B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D2A289-5C8C-4915-9197-3AC71E0580E3}">
  <dimension ref="A1:K145"/>
  <sheetViews>
    <sheetView zoomScaleNormal="100" workbookViewId="0">
      <selection activeCell="B35" sqref="B35"/>
    </sheetView>
  </sheetViews>
  <sheetFormatPr defaultColWidth="8.7109375" defaultRowHeight="12.75"/>
  <cols>
    <col min="1" max="1" width="34.28515625" style="23" customWidth="1"/>
    <col min="2" max="2" width="16.140625" style="23" customWidth="1"/>
    <col min="3" max="3" width="31" style="23" customWidth="1"/>
    <col min="4" max="4" width="28.42578125" style="23" customWidth="1"/>
    <col min="5" max="5" width="19.7109375" style="23" customWidth="1"/>
    <col min="6" max="6" width="18.140625" style="23" customWidth="1"/>
    <col min="7" max="7" width="29.7109375" style="23" customWidth="1"/>
    <col min="8" max="8" width="16" style="28" customWidth="1"/>
    <col min="9" max="9" width="8.7109375" style="28"/>
    <col min="10" max="10" width="31.42578125" style="28" customWidth="1"/>
    <col min="11" max="16384" width="8.7109375" style="28"/>
  </cols>
  <sheetData>
    <row r="1" spans="1:8" ht="15.75">
      <c r="A1" s="24" t="s">
        <v>575</v>
      </c>
      <c r="B1" s="34"/>
      <c r="C1" s="24"/>
      <c r="D1" s="24"/>
      <c r="E1" s="24"/>
      <c r="F1" s="24"/>
      <c r="G1" s="24"/>
      <c r="H1" s="24"/>
    </row>
    <row r="2" spans="1:8">
      <c r="A2" s="24"/>
      <c r="B2" s="24"/>
      <c r="C2" s="24"/>
      <c r="D2" s="24"/>
      <c r="E2" s="24"/>
      <c r="F2" s="24"/>
      <c r="G2" s="24"/>
      <c r="H2" s="24"/>
    </row>
    <row r="3" spans="1:8">
      <c r="A3" s="25" t="s">
        <v>532</v>
      </c>
      <c r="B3" s="25" t="s">
        <v>540</v>
      </c>
      <c r="C3" s="25" t="s">
        <v>544</v>
      </c>
      <c r="D3" s="25" t="s">
        <v>545</v>
      </c>
      <c r="E3" s="25" t="s">
        <v>546</v>
      </c>
      <c r="F3" s="25" t="s">
        <v>547</v>
      </c>
      <c r="G3" s="25" t="s">
        <v>548</v>
      </c>
      <c r="H3" s="25" t="s">
        <v>533</v>
      </c>
    </row>
    <row r="4" spans="1:8" ht="15.75">
      <c r="A4" s="4" t="s">
        <v>551</v>
      </c>
      <c r="B4" s="100">
        <v>75.599999999999994</v>
      </c>
      <c r="C4" s="101">
        <v>75.400000000000006</v>
      </c>
      <c r="D4" s="102">
        <v>0.2</v>
      </c>
      <c r="E4" s="102">
        <v>10.6</v>
      </c>
      <c r="F4" s="102">
        <v>13.8</v>
      </c>
      <c r="G4" s="25">
        <v>100</v>
      </c>
      <c r="H4" s="25" t="s">
        <v>534</v>
      </c>
    </row>
    <row r="5" spans="1:8" ht="15.75">
      <c r="A5" s="4" t="s">
        <v>576</v>
      </c>
      <c r="B5" s="100">
        <v>80</v>
      </c>
      <c r="C5" s="101">
        <v>79.400000000000006</v>
      </c>
      <c r="D5" s="101">
        <v>0.6</v>
      </c>
      <c r="E5" s="101">
        <v>9.4</v>
      </c>
      <c r="F5" s="101">
        <v>10.6</v>
      </c>
      <c r="G5" s="29">
        <v>100</v>
      </c>
      <c r="H5" s="25" t="s">
        <v>536</v>
      </c>
    </row>
    <row r="6" spans="1:8" ht="15.75">
      <c r="A6" s="4" t="s">
        <v>550</v>
      </c>
      <c r="B6" s="100">
        <v>89.1</v>
      </c>
      <c r="C6" s="101">
        <v>89</v>
      </c>
      <c r="D6" s="101">
        <v>0.1</v>
      </c>
      <c r="E6" s="101">
        <v>4.4000000000000004</v>
      </c>
      <c r="F6" s="101">
        <v>6.5</v>
      </c>
      <c r="G6" s="29">
        <v>100</v>
      </c>
      <c r="H6" s="25" t="s">
        <v>534</v>
      </c>
    </row>
    <row r="7" spans="1:8">
      <c r="A7" s="4" t="s">
        <v>563</v>
      </c>
      <c r="B7" s="100">
        <v>91</v>
      </c>
      <c r="C7" s="102">
        <v>90.8</v>
      </c>
      <c r="D7" s="102">
        <v>0.2</v>
      </c>
      <c r="E7" s="102">
        <v>5.2</v>
      </c>
      <c r="F7" s="102">
        <v>3.8</v>
      </c>
      <c r="G7" s="25">
        <v>100</v>
      </c>
      <c r="H7" s="25" t="s">
        <v>534</v>
      </c>
    </row>
    <row r="8" spans="1:8">
      <c r="A8" s="4" t="s">
        <v>18</v>
      </c>
      <c r="B8" s="100">
        <v>91.7</v>
      </c>
      <c r="C8" s="102">
        <v>90.7</v>
      </c>
      <c r="D8" s="102">
        <v>1</v>
      </c>
      <c r="E8" s="102">
        <v>3.3</v>
      </c>
      <c r="F8" s="102">
        <v>5</v>
      </c>
      <c r="G8" s="25">
        <v>100</v>
      </c>
      <c r="H8" s="25" t="s">
        <v>534</v>
      </c>
    </row>
    <row r="9" spans="1:8">
      <c r="A9" s="4" t="s">
        <v>12</v>
      </c>
      <c r="B9" s="100">
        <v>92</v>
      </c>
      <c r="C9" s="102">
        <v>91.2</v>
      </c>
      <c r="D9" s="102">
        <v>0.8</v>
      </c>
      <c r="E9" s="102">
        <v>3</v>
      </c>
      <c r="F9" s="102">
        <v>5</v>
      </c>
      <c r="G9" s="25">
        <v>100</v>
      </c>
      <c r="H9" s="25" t="s">
        <v>534</v>
      </c>
    </row>
    <row r="10" spans="1:8">
      <c r="A10" s="4" t="s">
        <v>554</v>
      </c>
      <c r="B10" s="100">
        <v>92.3</v>
      </c>
      <c r="C10" s="102">
        <v>92.2</v>
      </c>
      <c r="D10" s="102">
        <v>0.1</v>
      </c>
      <c r="E10" s="102">
        <v>6.4</v>
      </c>
      <c r="F10" s="102">
        <v>1.3</v>
      </c>
      <c r="G10" s="25">
        <v>100</v>
      </c>
      <c r="H10" s="25" t="s">
        <v>534</v>
      </c>
    </row>
    <row r="11" spans="1:8">
      <c r="A11" s="4" t="s">
        <v>209</v>
      </c>
      <c r="B11" s="100">
        <v>92.4</v>
      </c>
      <c r="C11" s="102">
        <v>92.2</v>
      </c>
      <c r="D11" s="102">
        <v>0.2</v>
      </c>
      <c r="E11" s="102">
        <v>2.8</v>
      </c>
      <c r="F11" s="102">
        <v>4.8</v>
      </c>
      <c r="G11" s="25">
        <v>100</v>
      </c>
      <c r="H11" s="25" t="s">
        <v>537</v>
      </c>
    </row>
    <row r="12" spans="1:8">
      <c r="A12" s="4" t="s">
        <v>62</v>
      </c>
      <c r="B12" s="100">
        <v>93.4</v>
      </c>
      <c r="C12" s="101">
        <v>93.2</v>
      </c>
      <c r="D12" s="102">
        <v>0.2</v>
      </c>
      <c r="E12" s="102">
        <v>1.4</v>
      </c>
      <c r="F12" s="102">
        <v>5.2</v>
      </c>
      <c r="G12" s="29">
        <v>100</v>
      </c>
      <c r="H12" s="25" t="s">
        <v>534</v>
      </c>
    </row>
    <row r="13" spans="1:8">
      <c r="A13" s="4" t="s">
        <v>88</v>
      </c>
      <c r="B13" s="100">
        <v>93.5</v>
      </c>
      <c r="C13" s="101">
        <v>93.5</v>
      </c>
      <c r="D13" s="101">
        <v>0</v>
      </c>
      <c r="E13" s="101">
        <v>1.7</v>
      </c>
      <c r="F13" s="101">
        <v>4.8</v>
      </c>
      <c r="G13" s="29">
        <v>100</v>
      </c>
      <c r="H13" s="25" t="s">
        <v>534</v>
      </c>
    </row>
    <row r="14" spans="1:8">
      <c r="A14" s="4" t="s">
        <v>92</v>
      </c>
      <c r="B14" s="100">
        <v>94</v>
      </c>
      <c r="C14" s="101">
        <v>93.9</v>
      </c>
      <c r="D14" s="101">
        <v>0.1</v>
      </c>
      <c r="E14" s="101">
        <v>1.3</v>
      </c>
      <c r="F14" s="101">
        <v>4.7</v>
      </c>
      <c r="G14" s="29">
        <v>100</v>
      </c>
      <c r="H14" s="25" t="s">
        <v>534</v>
      </c>
    </row>
    <row r="15" spans="1:8">
      <c r="A15" s="4" t="s">
        <v>214</v>
      </c>
      <c r="B15" s="100">
        <v>94.5</v>
      </c>
      <c r="C15" s="102">
        <v>93.1</v>
      </c>
      <c r="D15" s="102">
        <v>1.4</v>
      </c>
      <c r="E15" s="102">
        <v>2</v>
      </c>
      <c r="F15" s="102">
        <v>3.5</v>
      </c>
      <c r="G15" s="25">
        <v>100</v>
      </c>
      <c r="H15" s="25" t="s">
        <v>537</v>
      </c>
    </row>
    <row r="16" spans="1:8">
      <c r="A16" s="4" t="s">
        <v>71</v>
      </c>
      <c r="B16" s="100">
        <v>94.8</v>
      </c>
      <c r="C16" s="101">
        <v>94.5</v>
      </c>
      <c r="D16" s="101">
        <v>0.3</v>
      </c>
      <c r="E16" s="101">
        <v>1.3</v>
      </c>
      <c r="F16" s="101">
        <v>3.9</v>
      </c>
      <c r="G16" s="29">
        <v>100</v>
      </c>
      <c r="H16" s="25" t="s">
        <v>534</v>
      </c>
    </row>
    <row r="17" spans="1:8">
      <c r="A17" s="4" t="s">
        <v>139</v>
      </c>
      <c r="B17" s="100">
        <v>95</v>
      </c>
      <c r="C17" s="102">
        <v>94.7</v>
      </c>
      <c r="D17" s="102">
        <v>0.2</v>
      </c>
      <c r="E17" s="102">
        <v>1.1000000000000001</v>
      </c>
      <c r="F17" s="102">
        <v>4</v>
      </c>
      <c r="G17" s="25">
        <v>100</v>
      </c>
      <c r="H17" s="25" t="s">
        <v>537</v>
      </c>
    </row>
    <row r="18" spans="1:8">
      <c r="A18" s="4" t="s">
        <v>76</v>
      </c>
      <c r="B18" s="100">
        <v>95</v>
      </c>
      <c r="C18" s="101">
        <v>94.9</v>
      </c>
      <c r="D18" s="101">
        <v>0.1</v>
      </c>
      <c r="E18" s="101">
        <v>1.4</v>
      </c>
      <c r="F18" s="101">
        <v>3.6</v>
      </c>
      <c r="G18" s="29">
        <v>100</v>
      </c>
      <c r="H18" s="25" t="s">
        <v>534</v>
      </c>
    </row>
    <row r="19" spans="1:8">
      <c r="A19" s="4" t="s">
        <v>130</v>
      </c>
      <c r="B19" s="100">
        <v>96.4</v>
      </c>
      <c r="C19" s="101">
        <v>95.8</v>
      </c>
      <c r="D19" s="101">
        <v>0.6</v>
      </c>
      <c r="E19" s="101">
        <v>1.5</v>
      </c>
      <c r="F19" s="101">
        <v>2.1</v>
      </c>
      <c r="G19" s="29">
        <v>100</v>
      </c>
      <c r="H19" s="25" t="s">
        <v>536</v>
      </c>
    </row>
    <row r="20" spans="1:8">
      <c r="A20" s="4" t="s">
        <v>124</v>
      </c>
      <c r="B20" s="100">
        <v>96.8</v>
      </c>
      <c r="C20" s="102">
        <v>96.6</v>
      </c>
      <c r="D20" s="102">
        <v>0.2</v>
      </c>
      <c r="E20" s="102">
        <v>1.1000000000000001</v>
      </c>
      <c r="F20" s="102">
        <v>2.1</v>
      </c>
      <c r="G20" s="25">
        <v>100</v>
      </c>
      <c r="H20" s="25" t="s">
        <v>536</v>
      </c>
    </row>
    <row r="21" spans="1:8">
      <c r="A21" s="4" t="s">
        <v>133</v>
      </c>
      <c r="B21" s="100">
        <v>96.8</v>
      </c>
      <c r="C21" s="101">
        <v>96.5</v>
      </c>
      <c r="D21" s="101">
        <v>0.3</v>
      </c>
      <c r="E21" s="101">
        <v>1.1000000000000001</v>
      </c>
      <c r="F21" s="101">
        <v>2.1</v>
      </c>
      <c r="G21" s="29">
        <v>100</v>
      </c>
      <c r="H21" s="25" t="s">
        <v>536</v>
      </c>
    </row>
    <row r="22" spans="1:8">
      <c r="A22" s="10" t="s">
        <v>557</v>
      </c>
      <c r="B22" s="100">
        <v>97</v>
      </c>
      <c r="C22" s="101">
        <v>96.1</v>
      </c>
      <c r="D22" s="101">
        <v>0.8</v>
      </c>
      <c r="E22" s="101">
        <v>1.3</v>
      </c>
      <c r="F22" s="101">
        <v>1.8</v>
      </c>
      <c r="G22" s="29">
        <v>100</v>
      </c>
      <c r="H22" s="25" t="s">
        <v>534</v>
      </c>
    </row>
    <row r="23" spans="1:8">
      <c r="A23" s="4" t="s">
        <v>42</v>
      </c>
      <c r="B23" s="100">
        <v>97</v>
      </c>
      <c r="C23" s="102">
        <v>96.9</v>
      </c>
      <c r="D23" s="102">
        <v>0.1</v>
      </c>
      <c r="E23" s="102">
        <v>1.6</v>
      </c>
      <c r="F23" s="102">
        <v>1.4</v>
      </c>
      <c r="G23" s="25">
        <v>100</v>
      </c>
      <c r="H23" s="25" t="s">
        <v>534</v>
      </c>
    </row>
    <row r="24" spans="1:8">
      <c r="A24" s="4" t="s">
        <v>121</v>
      </c>
      <c r="B24" s="100">
        <v>97</v>
      </c>
      <c r="C24" s="101">
        <v>93.7</v>
      </c>
      <c r="D24" s="101">
        <v>3.3</v>
      </c>
      <c r="E24" s="101">
        <v>0.7</v>
      </c>
      <c r="F24" s="101">
        <v>2.2999999999999998</v>
      </c>
      <c r="G24" s="29">
        <v>100</v>
      </c>
      <c r="H24" s="25" t="s">
        <v>536</v>
      </c>
    </row>
    <row r="25" spans="1:8">
      <c r="A25" s="4" t="s">
        <v>136</v>
      </c>
      <c r="B25" s="100">
        <v>97.1</v>
      </c>
      <c r="C25" s="101">
        <v>96.8</v>
      </c>
      <c r="D25" s="101">
        <v>0.3</v>
      </c>
      <c r="E25" s="101">
        <v>0.8</v>
      </c>
      <c r="F25" s="101">
        <v>2.1</v>
      </c>
      <c r="G25" s="29">
        <v>100</v>
      </c>
      <c r="H25" s="25" t="s">
        <v>536</v>
      </c>
    </row>
    <row r="26" spans="1:8">
      <c r="A26" s="4" t="s">
        <v>156</v>
      </c>
      <c r="B26" s="100">
        <v>97.3</v>
      </c>
      <c r="C26" s="101">
        <v>96.1</v>
      </c>
      <c r="D26" s="101">
        <v>1.2</v>
      </c>
      <c r="E26" s="101">
        <v>1.3</v>
      </c>
      <c r="F26" s="101">
        <v>1.4</v>
      </c>
      <c r="G26" s="29">
        <v>100</v>
      </c>
      <c r="H26" s="25" t="s">
        <v>534</v>
      </c>
    </row>
    <row r="27" spans="1:8">
      <c r="A27" s="4" t="s">
        <v>127</v>
      </c>
      <c r="B27" s="100">
        <v>97.5</v>
      </c>
      <c r="C27" s="101">
        <v>97.3</v>
      </c>
      <c r="D27" s="101">
        <v>0.2</v>
      </c>
      <c r="E27" s="101">
        <v>0.7</v>
      </c>
      <c r="F27" s="101">
        <v>1.8</v>
      </c>
      <c r="G27" s="29">
        <v>100</v>
      </c>
      <c r="H27" s="25" t="s">
        <v>536</v>
      </c>
    </row>
    <row r="28" spans="1:8">
      <c r="A28" s="4" t="s">
        <v>535</v>
      </c>
      <c r="B28" s="100">
        <v>97.8</v>
      </c>
      <c r="C28" s="102">
        <v>98.6</v>
      </c>
      <c r="D28" s="102">
        <v>0.1</v>
      </c>
      <c r="E28" s="102">
        <v>0.3</v>
      </c>
      <c r="F28" s="102">
        <v>1</v>
      </c>
      <c r="G28" s="25">
        <v>100</v>
      </c>
      <c r="H28" s="25" t="s">
        <v>534</v>
      </c>
    </row>
    <row r="29" spans="1:8">
      <c r="A29" s="4" t="s">
        <v>59</v>
      </c>
      <c r="B29" s="100">
        <v>97.8</v>
      </c>
      <c r="C29" s="102">
        <v>97.3</v>
      </c>
      <c r="D29" s="102">
        <v>0.5</v>
      </c>
      <c r="E29" s="102">
        <v>0.6</v>
      </c>
      <c r="F29" s="102">
        <v>1.6</v>
      </c>
      <c r="G29" s="29">
        <v>100</v>
      </c>
      <c r="H29" s="25" t="s">
        <v>534</v>
      </c>
    </row>
    <row r="30" spans="1:8">
      <c r="A30" s="4" t="s">
        <v>45</v>
      </c>
      <c r="B30" s="100">
        <v>97.9</v>
      </c>
      <c r="C30" s="102">
        <v>97.8</v>
      </c>
      <c r="D30" s="102">
        <v>0.1</v>
      </c>
      <c r="E30" s="102">
        <v>0.6</v>
      </c>
      <c r="F30" s="102">
        <v>1.6</v>
      </c>
      <c r="G30" s="25">
        <v>100</v>
      </c>
      <c r="H30" s="25" t="s">
        <v>534</v>
      </c>
    </row>
    <row r="31" spans="1:8">
      <c r="A31" s="4" t="s">
        <v>199</v>
      </c>
      <c r="B31" s="100">
        <v>97.9</v>
      </c>
      <c r="C31" s="102">
        <v>97.8</v>
      </c>
      <c r="D31" s="102">
        <v>0.1</v>
      </c>
      <c r="E31" s="102">
        <v>0.8</v>
      </c>
      <c r="F31" s="102">
        <v>1.3</v>
      </c>
      <c r="G31" s="25">
        <v>100</v>
      </c>
      <c r="H31" s="25" t="s">
        <v>534</v>
      </c>
    </row>
    <row r="32" spans="1:8" ht="13.5">
      <c r="A32" s="8" t="s">
        <v>109</v>
      </c>
      <c r="B32" s="100">
        <v>97.9</v>
      </c>
      <c r="C32" s="101">
        <v>97.3</v>
      </c>
      <c r="D32" s="101">
        <v>0.6</v>
      </c>
      <c r="E32" s="101">
        <v>0.7</v>
      </c>
      <c r="F32" s="101">
        <v>1.4</v>
      </c>
      <c r="G32" s="29">
        <v>100</v>
      </c>
      <c r="H32" s="25" t="s">
        <v>536</v>
      </c>
    </row>
    <row r="33" spans="1:11">
      <c r="A33" s="30" t="s">
        <v>21</v>
      </c>
      <c r="B33" s="100">
        <v>97.9</v>
      </c>
      <c r="C33" s="102">
        <v>97.8</v>
      </c>
      <c r="D33" s="102">
        <v>0.1</v>
      </c>
      <c r="E33" s="102">
        <v>0.5</v>
      </c>
      <c r="F33" s="102">
        <v>1.6</v>
      </c>
      <c r="G33" s="25">
        <v>100</v>
      </c>
      <c r="H33" s="25" t="s">
        <v>534</v>
      </c>
    </row>
    <row r="34" spans="1:11">
      <c r="A34" s="4" t="s">
        <v>182</v>
      </c>
      <c r="B34" s="100">
        <v>98</v>
      </c>
      <c r="C34" s="101">
        <v>97.9</v>
      </c>
      <c r="D34" s="101">
        <v>0.1</v>
      </c>
      <c r="E34" s="101">
        <v>0.5</v>
      </c>
      <c r="F34" s="101">
        <v>1.5</v>
      </c>
      <c r="G34" s="29">
        <v>100</v>
      </c>
      <c r="H34" s="25" t="s">
        <v>534</v>
      </c>
    </row>
    <row r="35" spans="1:11">
      <c r="A35" s="4" t="s">
        <v>665</v>
      </c>
      <c r="B35" s="100">
        <v>98.1</v>
      </c>
      <c r="C35" s="102">
        <v>97.9</v>
      </c>
      <c r="D35" s="102">
        <v>0.2</v>
      </c>
      <c r="E35" s="102">
        <v>0.7</v>
      </c>
      <c r="F35" s="102">
        <v>1.2</v>
      </c>
      <c r="G35" s="25">
        <v>100</v>
      </c>
      <c r="H35" s="25" t="s">
        <v>534</v>
      </c>
    </row>
    <row r="36" spans="1:11" ht="13.5">
      <c r="A36" s="8" t="s">
        <v>195</v>
      </c>
      <c r="B36" s="100">
        <v>98.2</v>
      </c>
      <c r="C36" s="102">
        <v>98.1</v>
      </c>
      <c r="D36" s="102">
        <v>0.1</v>
      </c>
      <c r="E36" s="102">
        <v>0.8</v>
      </c>
      <c r="F36" s="102">
        <v>1</v>
      </c>
      <c r="G36" s="25">
        <v>100</v>
      </c>
      <c r="H36" s="25" t="s">
        <v>534</v>
      </c>
    </row>
    <row r="37" spans="1:11" ht="13.5">
      <c r="A37" s="8" t="s">
        <v>31</v>
      </c>
      <c r="B37" s="100">
        <v>98.2</v>
      </c>
      <c r="C37" s="102">
        <v>98.1</v>
      </c>
      <c r="D37" s="102">
        <v>0.1</v>
      </c>
      <c r="E37" s="102">
        <v>0.7</v>
      </c>
      <c r="F37" s="102">
        <v>1.1000000000000001</v>
      </c>
      <c r="G37" s="25">
        <v>100</v>
      </c>
      <c r="H37" s="25" t="s">
        <v>534</v>
      </c>
    </row>
    <row r="38" spans="1:11">
      <c r="A38" s="4" t="s">
        <v>168</v>
      </c>
      <c r="B38" s="100">
        <v>98.4</v>
      </c>
      <c r="C38" s="101">
        <v>98.1</v>
      </c>
      <c r="D38" s="101">
        <v>0.3</v>
      </c>
      <c r="E38" s="101">
        <v>0.7</v>
      </c>
      <c r="F38" s="101">
        <v>0.9</v>
      </c>
      <c r="G38" s="29">
        <v>100</v>
      </c>
      <c r="H38" s="25" t="s">
        <v>534</v>
      </c>
    </row>
    <row r="39" spans="1:11">
      <c r="A39" s="4" t="s">
        <v>144</v>
      </c>
      <c r="B39" s="100">
        <v>98.4</v>
      </c>
      <c r="C39" s="101">
        <v>98.1</v>
      </c>
      <c r="D39" s="101">
        <v>0.3</v>
      </c>
      <c r="E39" s="101">
        <v>0.4</v>
      </c>
      <c r="F39" s="101">
        <v>1.2</v>
      </c>
      <c r="G39" s="29">
        <v>100</v>
      </c>
      <c r="H39" s="25" t="s">
        <v>534</v>
      </c>
    </row>
    <row r="40" spans="1:11" ht="13.5">
      <c r="A40" s="8" t="s">
        <v>96</v>
      </c>
      <c r="B40" s="100">
        <v>98.5</v>
      </c>
      <c r="C40" s="102">
        <v>98.1</v>
      </c>
      <c r="D40" s="102">
        <v>0.4</v>
      </c>
      <c r="E40" s="102">
        <v>0.2</v>
      </c>
      <c r="F40" s="102">
        <v>1.3</v>
      </c>
      <c r="G40" s="25">
        <v>100</v>
      </c>
      <c r="H40" s="25" t="s">
        <v>538</v>
      </c>
    </row>
    <row r="41" spans="1:11">
      <c r="A41" s="30" t="s">
        <v>159</v>
      </c>
      <c r="B41" s="103">
        <v>98.6</v>
      </c>
      <c r="C41" s="102">
        <v>98.4</v>
      </c>
      <c r="D41" s="102">
        <v>0.2</v>
      </c>
      <c r="E41" s="102">
        <v>0.5</v>
      </c>
      <c r="F41" s="102">
        <v>0.9</v>
      </c>
      <c r="G41" s="25">
        <v>100</v>
      </c>
      <c r="H41" s="25" t="s">
        <v>534</v>
      </c>
      <c r="J41" s="23"/>
      <c r="K41" s="31"/>
    </row>
    <row r="42" spans="1:11">
      <c r="A42" s="4" t="s">
        <v>82</v>
      </c>
      <c r="B42" s="100">
        <v>98.6</v>
      </c>
      <c r="C42" s="101">
        <v>98.4</v>
      </c>
      <c r="D42" s="101">
        <v>0.2</v>
      </c>
      <c r="E42" s="101">
        <v>0.3</v>
      </c>
      <c r="F42" s="101">
        <v>1.1000000000000001</v>
      </c>
      <c r="G42" s="29">
        <v>100</v>
      </c>
      <c r="H42" s="25" t="s">
        <v>534</v>
      </c>
      <c r="J42" s="23"/>
      <c r="K42" s="23"/>
    </row>
    <row r="43" spans="1:11">
      <c r="A43" s="4" t="s">
        <v>102</v>
      </c>
      <c r="B43" s="100">
        <v>98.6</v>
      </c>
      <c r="C43" s="101">
        <v>98.4</v>
      </c>
      <c r="D43" s="101">
        <v>0.2</v>
      </c>
      <c r="E43" s="101">
        <v>0.3</v>
      </c>
      <c r="F43" s="101">
        <v>1.1000000000000001</v>
      </c>
      <c r="G43" s="29">
        <v>100</v>
      </c>
      <c r="H43" s="25" t="s">
        <v>534</v>
      </c>
      <c r="J43" s="23"/>
      <c r="K43" s="32"/>
    </row>
    <row r="44" spans="1:11">
      <c r="A44" s="4" t="s">
        <v>194</v>
      </c>
      <c r="B44" s="100">
        <v>98.6</v>
      </c>
      <c r="C44" s="102">
        <v>96.5</v>
      </c>
      <c r="D44" s="102">
        <v>2.1</v>
      </c>
      <c r="E44" s="102">
        <v>0.3</v>
      </c>
      <c r="F44" s="102">
        <v>1.1000000000000001</v>
      </c>
      <c r="G44" s="25">
        <v>100</v>
      </c>
      <c r="H44" s="25" t="s">
        <v>534</v>
      </c>
      <c r="J44" s="23"/>
      <c r="K44" s="23"/>
    </row>
    <row r="45" spans="1:11">
      <c r="A45" s="4" t="s">
        <v>95</v>
      </c>
      <c r="B45" s="100">
        <v>98.7</v>
      </c>
      <c r="C45" s="101">
        <v>94.6</v>
      </c>
      <c r="D45" s="101">
        <v>0.2</v>
      </c>
      <c r="E45" s="101">
        <v>3.9</v>
      </c>
      <c r="F45" s="101">
        <v>1.3</v>
      </c>
      <c r="G45" s="29">
        <v>100</v>
      </c>
      <c r="H45" s="25" t="s">
        <v>534</v>
      </c>
    </row>
    <row r="46" spans="1:11">
      <c r="A46" s="4" t="s">
        <v>177</v>
      </c>
      <c r="B46" s="100">
        <v>98.7</v>
      </c>
      <c r="C46" s="101">
        <v>97.9</v>
      </c>
      <c r="D46" s="101">
        <v>0.8</v>
      </c>
      <c r="E46" s="101">
        <v>0.5</v>
      </c>
      <c r="F46" s="101">
        <v>0.8</v>
      </c>
      <c r="G46" s="29">
        <v>100</v>
      </c>
      <c r="H46" s="25" t="s">
        <v>534</v>
      </c>
      <c r="J46" s="23"/>
      <c r="K46" s="23"/>
    </row>
    <row r="47" spans="1:11">
      <c r="A47" s="4" t="s">
        <v>220</v>
      </c>
      <c r="B47" s="100">
        <v>98.7</v>
      </c>
      <c r="C47" s="102">
        <v>98.6</v>
      </c>
      <c r="D47" s="102">
        <v>0.1</v>
      </c>
      <c r="E47" s="102">
        <v>0.5</v>
      </c>
      <c r="F47" s="102">
        <v>0.8</v>
      </c>
      <c r="G47" s="25">
        <v>100</v>
      </c>
      <c r="H47" s="25" t="s">
        <v>536</v>
      </c>
      <c r="J47" s="23"/>
      <c r="K47" s="23"/>
    </row>
    <row r="48" spans="1:11">
      <c r="A48" s="4" t="s">
        <v>50</v>
      </c>
      <c r="B48" s="100">
        <v>98.7</v>
      </c>
      <c r="C48" s="102">
        <v>98</v>
      </c>
      <c r="D48" s="102">
        <v>0.7</v>
      </c>
      <c r="E48" s="102">
        <v>0.4</v>
      </c>
      <c r="F48" s="102">
        <v>0.9</v>
      </c>
      <c r="G48" s="25">
        <v>100</v>
      </c>
      <c r="H48" s="25" t="s">
        <v>534</v>
      </c>
    </row>
    <row r="49" spans="1:8">
      <c r="A49" s="4" t="s">
        <v>56</v>
      </c>
      <c r="B49" s="100">
        <v>98.7</v>
      </c>
      <c r="C49" s="102">
        <v>98.4</v>
      </c>
      <c r="D49" s="102">
        <v>0.3</v>
      </c>
      <c r="E49" s="102">
        <v>0.4</v>
      </c>
      <c r="F49" s="102">
        <v>0.9</v>
      </c>
      <c r="G49" s="25">
        <v>100</v>
      </c>
      <c r="H49" s="25" t="s">
        <v>534</v>
      </c>
    </row>
    <row r="50" spans="1:8">
      <c r="A50" s="4" t="s">
        <v>26</v>
      </c>
      <c r="B50" s="100">
        <v>98.8</v>
      </c>
      <c r="C50" s="102">
        <v>98.7</v>
      </c>
      <c r="D50" s="102">
        <v>0.1</v>
      </c>
      <c r="E50" s="102">
        <v>0.3</v>
      </c>
      <c r="F50" s="102">
        <v>0.9</v>
      </c>
      <c r="G50" s="25">
        <v>100</v>
      </c>
      <c r="H50" s="25" t="s">
        <v>534</v>
      </c>
    </row>
    <row r="51" spans="1:8">
      <c r="A51" s="4" t="s">
        <v>190</v>
      </c>
      <c r="B51" s="100">
        <v>98.8</v>
      </c>
      <c r="C51" s="102">
        <v>98.7</v>
      </c>
      <c r="D51" s="102">
        <v>0.1</v>
      </c>
      <c r="E51" s="102">
        <v>0.3</v>
      </c>
      <c r="F51" s="102">
        <v>0.9</v>
      </c>
      <c r="G51" s="25">
        <v>100</v>
      </c>
      <c r="H51" s="25" t="s">
        <v>534</v>
      </c>
    </row>
    <row r="52" spans="1:8">
      <c r="A52" s="4" t="s">
        <v>153</v>
      </c>
      <c r="B52" s="100">
        <v>98.8</v>
      </c>
      <c r="C52" s="101">
        <v>98.1</v>
      </c>
      <c r="D52" s="101">
        <v>0.3</v>
      </c>
      <c r="E52" s="101">
        <v>0.4</v>
      </c>
      <c r="F52" s="101">
        <v>1.2</v>
      </c>
      <c r="G52" s="29">
        <v>100</v>
      </c>
      <c r="H52" s="25" t="s">
        <v>534</v>
      </c>
    </row>
    <row r="53" spans="1:8">
      <c r="A53" s="4" t="s">
        <v>35</v>
      </c>
      <c r="B53" s="100">
        <v>98.9</v>
      </c>
      <c r="C53" s="102">
        <v>98.9</v>
      </c>
      <c r="D53" s="102">
        <v>0</v>
      </c>
      <c r="E53" s="102">
        <v>0.4</v>
      </c>
      <c r="F53" s="102">
        <v>0.7</v>
      </c>
      <c r="G53" s="25">
        <v>100</v>
      </c>
      <c r="H53" s="25" t="s">
        <v>534</v>
      </c>
    </row>
    <row r="54" spans="1:8">
      <c r="A54" s="4" t="s">
        <v>39</v>
      </c>
      <c r="B54" s="100">
        <v>99</v>
      </c>
      <c r="C54" s="102">
        <v>99</v>
      </c>
      <c r="D54" s="102">
        <v>0</v>
      </c>
      <c r="E54" s="102">
        <v>0.4</v>
      </c>
      <c r="F54" s="102">
        <v>0.6</v>
      </c>
      <c r="G54" s="25">
        <v>100</v>
      </c>
      <c r="H54" s="25" t="s">
        <v>534</v>
      </c>
    </row>
    <row r="55" spans="1:8">
      <c r="A55" s="4" t="s">
        <v>53</v>
      </c>
      <c r="B55" s="100">
        <v>99</v>
      </c>
      <c r="C55" s="102">
        <v>98.8</v>
      </c>
      <c r="D55" s="102">
        <v>0.2</v>
      </c>
      <c r="E55" s="102">
        <v>0.3</v>
      </c>
      <c r="F55" s="102">
        <v>0.7</v>
      </c>
      <c r="G55" s="25">
        <v>100</v>
      </c>
      <c r="H55" s="25" t="s">
        <v>534</v>
      </c>
    </row>
    <row r="56" spans="1:8">
      <c r="A56" s="4" t="s">
        <v>86</v>
      </c>
      <c r="B56" s="100">
        <v>99</v>
      </c>
      <c r="C56" s="101">
        <v>98.8</v>
      </c>
      <c r="D56" s="101">
        <v>0.2</v>
      </c>
      <c r="E56" s="101">
        <v>0.3</v>
      </c>
      <c r="F56" s="101">
        <v>0.7</v>
      </c>
      <c r="G56" s="29">
        <v>100</v>
      </c>
      <c r="H56" s="25" t="s">
        <v>534</v>
      </c>
    </row>
    <row r="57" spans="1:8">
      <c r="A57" s="4" t="s">
        <v>205</v>
      </c>
      <c r="B57" s="100">
        <v>99</v>
      </c>
      <c r="C57" s="101">
        <v>99.8</v>
      </c>
      <c r="D57" s="102">
        <v>0.2</v>
      </c>
      <c r="E57" s="102">
        <v>0.3</v>
      </c>
      <c r="F57" s="102">
        <v>0.7</v>
      </c>
      <c r="G57" s="25">
        <v>100</v>
      </c>
      <c r="H57" s="25" t="s">
        <v>534</v>
      </c>
    </row>
    <row r="58" spans="1:8">
      <c r="A58" s="4" t="s">
        <v>202</v>
      </c>
      <c r="B58" s="100">
        <v>99.1</v>
      </c>
      <c r="C58" s="102">
        <v>99</v>
      </c>
      <c r="D58" s="102">
        <v>0.1</v>
      </c>
      <c r="E58" s="102">
        <v>0.3</v>
      </c>
      <c r="F58" s="102">
        <v>0.6</v>
      </c>
      <c r="G58" s="25">
        <v>100</v>
      </c>
      <c r="H58" s="25" t="s">
        <v>534</v>
      </c>
    </row>
    <row r="59" spans="1:8" ht="13.5">
      <c r="A59" s="8" t="s">
        <v>65</v>
      </c>
      <c r="B59" s="100">
        <v>99.1</v>
      </c>
      <c r="C59" s="102">
        <v>99.1</v>
      </c>
      <c r="D59" s="102">
        <v>0</v>
      </c>
      <c r="E59" s="102">
        <v>0</v>
      </c>
      <c r="F59" s="102">
        <v>0.9</v>
      </c>
      <c r="G59" s="25">
        <v>100</v>
      </c>
      <c r="H59" s="25" t="s">
        <v>539</v>
      </c>
    </row>
    <row r="60" spans="1:8">
      <c r="A60" s="4" t="s">
        <v>162</v>
      </c>
      <c r="B60" s="100">
        <v>99.2</v>
      </c>
      <c r="C60" s="102">
        <v>98.7</v>
      </c>
      <c r="D60" s="102">
        <v>0.5</v>
      </c>
      <c r="E60" s="102">
        <v>0.3</v>
      </c>
      <c r="F60" s="102">
        <v>0.5</v>
      </c>
      <c r="G60" s="25">
        <v>100</v>
      </c>
      <c r="H60" s="25" t="s">
        <v>534</v>
      </c>
    </row>
    <row r="61" spans="1:8">
      <c r="A61" s="4" t="s">
        <v>149</v>
      </c>
      <c r="B61" s="100">
        <v>99.2</v>
      </c>
      <c r="C61" s="101">
        <v>99</v>
      </c>
      <c r="D61" s="101">
        <v>0.2</v>
      </c>
      <c r="E61" s="101">
        <v>0.1</v>
      </c>
      <c r="F61" s="101">
        <v>0.7</v>
      </c>
      <c r="G61" s="29">
        <v>100</v>
      </c>
      <c r="H61" s="25" t="s">
        <v>534</v>
      </c>
    </row>
    <row r="62" spans="1:8" ht="13.5">
      <c r="A62" s="8" t="s">
        <v>174</v>
      </c>
      <c r="B62" s="100">
        <v>99.4</v>
      </c>
      <c r="C62" s="101">
        <v>99.2</v>
      </c>
      <c r="D62" s="101">
        <v>0.2</v>
      </c>
      <c r="E62" s="101">
        <v>0.2</v>
      </c>
      <c r="F62" s="101">
        <v>0.4</v>
      </c>
      <c r="G62" s="29">
        <v>100</v>
      </c>
      <c r="H62" s="25" t="s">
        <v>534</v>
      </c>
    </row>
    <row r="63" spans="1:8">
      <c r="A63" s="4" t="s">
        <v>179</v>
      </c>
      <c r="B63" s="100">
        <v>99.4</v>
      </c>
      <c r="C63" s="101">
        <v>99.2</v>
      </c>
      <c r="D63" s="101">
        <v>0.2</v>
      </c>
      <c r="E63" s="101">
        <v>0.2</v>
      </c>
      <c r="F63" s="101">
        <v>0.4</v>
      </c>
      <c r="G63" s="29">
        <v>100</v>
      </c>
      <c r="H63" s="25" t="s">
        <v>534</v>
      </c>
    </row>
    <row r="64" spans="1:8">
      <c r="A64" s="4" t="s">
        <v>165</v>
      </c>
      <c r="B64" s="100">
        <v>99.7</v>
      </c>
      <c r="C64" s="102">
        <v>98.6</v>
      </c>
      <c r="D64" s="102">
        <v>0.5</v>
      </c>
      <c r="E64" s="102">
        <v>0.6</v>
      </c>
      <c r="F64" s="102">
        <v>0.3</v>
      </c>
      <c r="G64" s="25">
        <v>100</v>
      </c>
      <c r="H64" s="25" t="s">
        <v>534</v>
      </c>
    </row>
    <row r="65" spans="1:1">
      <c r="A65" s="33"/>
    </row>
    <row r="66" spans="1:1" ht="15.75">
      <c r="A66" s="23" t="s">
        <v>567</v>
      </c>
    </row>
    <row r="67" spans="1:1">
      <c r="A67" s="33"/>
    </row>
    <row r="68" spans="1:1">
      <c r="A68" s="33"/>
    </row>
    <row r="69" spans="1:1">
      <c r="A69" s="33"/>
    </row>
    <row r="70" spans="1:1">
      <c r="A70" s="33"/>
    </row>
    <row r="71" spans="1:1">
      <c r="A71" s="33"/>
    </row>
    <row r="72" spans="1:1">
      <c r="A72" s="33"/>
    </row>
    <row r="73" spans="1:1">
      <c r="A73" s="33"/>
    </row>
    <row r="74" spans="1:1">
      <c r="A74" s="33"/>
    </row>
    <row r="75" spans="1:1">
      <c r="A75" s="33"/>
    </row>
    <row r="76" spans="1:1">
      <c r="A76" s="33"/>
    </row>
    <row r="77" spans="1:1">
      <c r="A77" s="33"/>
    </row>
    <row r="78" spans="1:1">
      <c r="A78" s="33"/>
    </row>
    <row r="79" spans="1:1">
      <c r="A79" s="33"/>
    </row>
    <row r="80" spans="1:1">
      <c r="A80" s="33"/>
    </row>
    <row r="81" spans="1:1">
      <c r="A81" s="33"/>
    </row>
    <row r="82" spans="1:1">
      <c r="A82" s="33"/>
    </row>
    <row r="83" spans="1:1">
      <c r="A83" s="33"/>
    </row>
    <row r="84" spans="1:1">
      <c r="A84" s="33"/>
    </row>
    <row r="85" spans="1:1">
      <c r="A85" s="33"/>
    </row>
    <row r="86" spans="1:1">
      <c r="A86" s="33"/>
    </row>
    <row r="87" spans="1:1">
      <c r="A87" s="33"/>
    </row>
    <row r="88" spans="1:1">
      <c r="A88" s="33"/>
    </row>
    <row r="89" spans="1:1">
      <c r="A89" s="33"/>
    </row>
    <row r="90" spans="1:1">
      <c r="A90" s="33"/>
    </row>
    <row r="91" spans="1:1">
      <c r="A91" s="33"/>
    </row>
    <row r="92" spans="1:1">
      <c r="A92" s="33"/>
    </row>
    <row r="93" spans="1:1">
      <c r="A93" s="33"/>
    </row>
    <row r="94" spans="1:1">
      <c r="A94" s="33"/>
    </row>
    <row r="95" spans="1:1">
      <c r="A95" s="33"/>
    </row>
    <row r="96" spans="1:1">
      <c r="A96" s="33"/>
    </row>
    <row r="97" spans="1:1">
      <c r="A97" s="33"/>
    </row>
    <row r="98" spans="1:1">
      <c r="A98" s="33"/>
    </row>
    <row r="99" spans="1:1">
      <c r="A99" s="33"/>
    </row>
    <row r="100" spans="1:1">
      <c r="A100" s="33"/>
    </row>
    <row r="101" spans="1:1">
      <c r="A101" s="33"/>
    </row>
    <row r="102" spans="1:1">
      <c r="A102" s="33"/>
    </row>
    <row r="103" spans="1:1">
      <c r="A103" s="33"/>
    </row>
    <row r="104" spans="1:1">
      <c r="A104" s="33"/>
    </row>
    <row r="105" spans="1:1">
      <c r="A105" s="33"/>
    </row>
    <row r="106" spans="1:1">
      <c r="A106" s="33"/>
    </row>
    <row r="107" spans="1:1">
      <c r="A107" s="33"/>
    </row>
    <row r="108" spans="1:1">
      <c r="A108" s="33"/>
    </row>
    <row r="109" spans="1:1">
      <c r="A109" s="33"/>
    </row>
    <row r="110" spans="1:1">
      <c r="A110" s="33"/>
    </row>
    <row r="111" spans="1:1">
      <c r="A111" s="33"/>
    </row>
    <row r="112" spans="1:1">
      <c r="A112" s="33"/>
    </row>
    <row r="113" spans="1:1">
      <c r="A113" s="33"/>
    </row>
    <row r="114" spans="1:1">
      <c r="A114" s="33"/>
    </row>
    <row r="115" spans="1:1">
      <c r="A115" s="33"/>
    </row>
    <row r="116" spans="1:1">
      <c r="A116" s="33"/>
    </row>
    <row r="117" spans="1:1">
      <c r="A117" s="33"/>
    </row>
    <row r="118" spans="1:1">
      <c r="A118" s="33"/>
    </row>
    <row r="119" spans="1:1">
      <c r="A119" s="33"/>
    </row>
    <row r="120" spans="1:1">
      <c r="A120" s="33"/>
    </row>
    <row r="121" spans="1:1">
      <c r="A121" s="33"/>
    </row>
    <row r="122" spans="1:1">
      <c r="A122" s="33"/>
    </row>
    <row r="123" spans="1:1">
      <c r="A123" s="33"/>
    </row>
    <row r="124" spans="1:1">
      <c r="A124" s="33"/>
    </row>
    <row r="125" spans="1:1">
      <c r="A125" s="33"/>
    </row>
    <row r="126" spans="1:1">
      <c r="A126" s="33"/>
    </row>
    <row r="127" spans="1:1">
      <c r="A127" s="33"/>
    </row>
    <row r="128" spans="1:1">
      <c r="A128" s="33"/>
    </row>
    <row r="129" spans="1:1">
      <c r="A129" s="33"/>
    </row>
    <row r="130" spans="1:1">
      <c r="A130" s="33"/>
    </row>
    <row r="131" spans="1:1">
      <c r="A131" s="33"/>
    </row>
    <row r="132" spans="1:1">
      <c r="A132" s="33"/>
    </row>
    <row r="133" spans="1:1">
      <c r="A133" s="33"/>
    </row>
    <row r="134" spans="1:1">
      <c r="A134" s="33"/>
    </row>
    <row r="135" spans="1:1">
      <c r="A135" s="33"/>
    </row>
    <row r="136" spans="1:1">
      <c r="A136" s="33"/>
    </row>
    <row r="137" spans="1:1">
      <c r="A137" s="33"/>
    </row>
    <row r="138" spans="1:1">
      <c r="A138" s="33"/>
    </row>
    <row r="139" spans="1:1">
      <c r="A139" s="33"/>
    </row>
    <row r="140" spans="1:1">
      <c r="A140" s="33"/>
    </row>
    <row r="141" spans="1:1">
      <c r="A141" s="33"/>
    </row>
    <row r="142" spans="1:1">
      <c r="A142" s="33"/>
    </row>
    <row r="143" spans="1:1">
      <c r="A143" s="33"/>
    </row>
    <row r="144" spans="1:1">
      <c r="A144" s="33"/>
    </row>
    <row r="145" spans="1:1">
      <c r="A145" s="33"/>
    </row>
  </sheetData>
  <sortState ref="A4:K64">
    <sortCondition ref="B4:B64"/>
  </sortState>
  <conditionalFormatting sqref="A6">
    <cfRule type="duplicateValues" dxfId="4" priority="1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0D193-34BA-4CE2-B04E-41D6F0BA279A}">
  <dimension ref="A1:AJ127"/>
  <sheetViews>
    <sheetView zoomScale="50" zoomScaleNormal="50" workbookViewId="0">
      <selection activeCell="Y31" sqref="Y31"/>
    </sheetView>
  </sheetViews>
  <sheetFormatPr defaultColWidth="8.7109375" defaultRowHeight="12.75"/>
  <cols>
    <col min="1" max="1" width="27.7109375" style="36" customWidth="1"/>
    <col min="2" max="2" width="24.28515625" style="36" customWidth="1"/>
    <col min="3" max="3" width="11.140625" style="36" customWidth="1"/>
    <col min="4" max="4" width="8.7109375" style="36" customWidth="1"/>
    <col min="5" max="5" width="8" style="36" customWidth="1"/>
    <col min="6" max="6" width="16.28515625" style="36" customWidth="1"/>
    <col min="7" max="7" width="22.28515625" style="36" customWidth="1"/>
    <col min="8" max="8" width="11.140625" style="36" customWidth="1"/>
    <col min="9" max="9" width="9.42578125" style="36" customWidth="1"/>
    <col min="10" max="10" width="10.140625" style="36" customWidth="1"/>
    <col min="11" max="11" width="15.7109375" style="36" customWidth="1"/>
    <col min="12" max="12" width="23" style="36" customWidth="1"/>
    <col min="13" max="13" width="11.140625" style="36" customWidth="1"/>
    <col min="14" max="14" width="10.7109375" style="36" customWidth="1"/>
    <col min="15" max="15" width="9.7109375" style="36" customWidth="1"/>
    <col min="16" max="16" width="15.7109375" style="36" customWidth="1"/>
    <col min="17" max="17" width="10.28515625" style="36" customWidth="1"/>
    <col min="18" max="18" width="10.7109375" style="36" customWidth="1"/>
    <col min="19" max="19" width="7.7109375" style="36" customWidth="1"/>
    <col min="20" max="20" width="14.140625" style="36" customWidth="1"/>
    <col min="21" max="21" width="15.28515625" style="36" customWidth="1"/>
    <col min="22" max="22" width="22.42578125" style="36" customWidth="1"/>
    <col min="23" max="23" width="16.28515625" style="36" customWidth="1"/>
    <col min="24" max="24" width="8.7109375" style="36"/>
    <col min="25" max="25" width="11.42578125" style="36" customWidth="1"/>
    <col min="26" max="26" width="17.28515625" style="36" customWidth="1"/>
    <col min="27" max="27" width="22" style="37" customWidth="1"/>
    <col min="28" max="28" width="15.7109375" style="37" customWidth="1"/>
    <col min="29" max="29" width="8.7109375" style="37"/>
    <col min="30" max="30" width="18.28515625" style="37" bestFit="1" customWidth="1"/>
    <col min="31" max="31" width="16.28515625" style="37" customWidth="1"/>
    <col min="32" max="32" width="13.28515625" style="36" customWidth="1"/>
    <col min="33" max="33" width="16.7109375" style="36" customWidth="1"/>
    <col min="34" max="34" width="8.7109375" style="36"/>
    <col min="35" max="35" width="18.7109375" style="36" customWidth="1"/>
    <col min="36" max="36" width="15.7109375" style="36" customWidth="1"/>
    <col min="37" max="16384" width="8.7109375" style="36"/>
  </cols>
  <sheetData>
    <row r="1" spans="1:36">
      <c r="A1" s="35" t="s">
        <v>587</v>
      </c>
    </row>
    <row r="2" spans="1:36" ht="13.5" thickBot="1">
      <c r="A2" s="38"/>
      <c r="F2" s="38"/>
    </row>
    <row r="3" spans="1:36" s="120" customFormat="1" ht="13.5" thickBot="1">
      <c r="A3" s="119"/>
      <c r="B3" s="194" t="s">
        <v>224</v>
      </c>
      <c r="C3" s="195"/>
      <c r="D3" s="195"/>
      <c r="E3" s="195"/>
      <c r="F3" s="196"/>
      <c r="G3" s="194" t="s">
        <v>225</v>
      </c>
      <c r="H3" s="195"/>
      <c r="I3" s="195"/>
      <c r="J3" s="195"/>
      <c r="K3" s="196"/>
      <c r="L3" s="197" t="s">
        <v>226</v>
      </c>
      <c r="M3" s="198"/>
      <c r="N3" s="198"/>
      <c r="O3" s="198"/>
      <c r="P3" s="199"/>
      <c r="Q3" s="197" t="s">
        <v>227</v>
      </c>
      <c r="R3" s="198"/>
      <c r="S3" s="198"/>
      <c r="T3" s="198"/>
      <c r="U3" s="199"/>
      <c r="V3" s="194" t="s">
        <v>228</v>
      </c>
      <c r="W3" s="195"/>
      <c r="X3" s="195"/>
      <c r="Y3" s="195"/>
      <c r="Z3" s="196"/>
      <c r="AA3" s="191" t="s">
        <v>595</v>
      </c>
      <c r="AB3" s="192"/>
      <c r="AC3" s="192"/>
      <c r="AD3" s="192"/>
      <c r="AE3" s="193"/>
      <c r="AF3" s="185" t="s">
        <v>596</v>
      </c>
      <c r="AG3" s="186"/>
      <c r="AH3" s="186"/>
      <c r="AI3" s="186"/>
      <c r="AJ3" s="187"/>
    </row>
    <row r="4" spans="1:36" s="120" customFormat="1" ht="38.25">
      <c r="A4" s="121" t="s">
        <v>229</v>
      </c>
      <c r="B4" s="122" t="s">
        <v>230</v>
      </c>
      <c r="C4" s="123" t="s">
        <v>231</v>
      </c>
      <c r="D4" s="123" t="s">
        <v>232</v>
      </c>
      <c r="E4" s="123" t="s">
        <v>233</v>
      </c>
      <c r="F4" s="124" t="s">
        <v>541</v>
      </c>
      <c r="G4" s="125" t="s">
        <v>234</v>
      </c>
      <c r="H4" s="123" t="s">
        <v>231</v>
      </c>
      <c r="I4" s="126" t="s">
        <v>232</v>
      </c>
      <c r="J4" s="123" t="s">
        <v>233</v>
      </c>
      <c r="K4" s="124" t="s">
        <v>541</v>
      </c>
      <c r="L4" s="122" t="s">
        <v>230</v>
      </c>
      <c r="M4" s="123" t="s">
        <v>231</v>
      </c>
      <c r="N4" s="123" t="s">
        <v>232</v>
      </c>
      <c r="O4" s="123" t="s">
        <v>233</v>
      </c>
      <c r="P4" s="124" t="s">
        <v>541</v>
      </c>
      <c r="Q4" s="123" t="s">
        <v>230</v>
      </c>
      <c r="R4" s="123" t="s">
        <v>231</v>
      </c>
      <c r="S4" s="123" t="s">
        <v>232</v>
      </c>
      <c r="T4" s="123" t="s">
        <v>233</v>
      </c>
      <c r="U4" s="124" t="s">
        <v>541</v>
      </c>
      <c r="V4" s="122" t="s">
        <v>230</v>
      </c>
      <c r="W4" s="123" t="s">
        <v>231</v>
      </c>
      <c r="X4" s="123" t="s">
        <v>232</v>
      </c>
      <c r="Y4" s="123" t="s">
        <v>233</v>
      </c>
      <c r="Z4" s="124" t="s">
        <v>541</v>
      </c>
      <c r="AA4" s="127" t="s">
        <v>230</v>
      </c>
      <c r="AB4" s="127" t="s">
        <v>231</v>
      </c>
      <c r="AC4" s="127" t="s">
        <v>232</v>
      </c>
      <c r="AD4" s="127" t="s">
        <v>235</v>
      </c>
      <c r="AE4" s="128" t="s">
        <v>541</v>
      </c>
      <c r="AF4" s="129" t="s">
        <v>230</v>
      </c>
      <c r="AG4" s="130" t="s">
        <v>231</v>
      </c>
      <c r="AH4" s="130" t="s">
        <v>232</v>
      </c>
      <c r="AI4" s="130" t="s">
        <v>235</v>
      </c>
      <c r="AJ4" s="131" t="s">
        <v>541</v>
      </c>
    </row>
    <row r="5" spans="1:36" ht="13.5">
      <c r="A5" s="39" t="s">
        <v>35</v>
      </c>
      <c r="B5" s="40">
        <v>341</v>
      </c>
      <c r="C5" s="41">
        <v>67</v>
      </c>
      <c r="D5" s="41">
        <v>4E-95</v>
      </c>
      <c r="E5" s="41">
        <v>31.39</v>
      </c>
      <c r="F5" s="42" t="s">
        <v>236</v>
      </c>
      <c r="G5" s="43">
        <v>104</v>
      </c>
      <c r="H5" s="41">
        <v>65</v>
      </c>
      <c r="I5" s="44">
        <v>4.9999999999999996E-25</v>
      </c>
      <c r="J5" s="41">
        <v>34.58</v>
      </c>
      <c r="K5" s="42" t="s">
        <v>237</v>
      </c>
      <c r="L5" s="45">
        <v>159</v>
      </c>
      <c r="M5" s="41">
        <v>61</v>
      </c>
      <c r="N5" s="41">
        <v>9.0000000000000002E-40</v>
      </c>
      <c r="O5" s="41">
        <v>27.44</v>
      </c>
      <c r="P5" s="42" t="s">
        <v>238</v>
      </c>
      <c r="Q5" s="45">
        <v>181</v>
      </c>
      <c r="R5" s="41">
        <v>91</v>
      </c>
      <c r="S5" s="41">
        <v>6.9999999999999995E-51</v>
      </c>
      <c r="T5" s="41">
        <v>34.57</v>
      </c>
      <c r="U5" s="42" t="s">
        <v>239</v>
      </c>
      <c r="V5" s="45">
        <v>860</v>
      </c>
      <c r="W5" s="41">
        <v>100</v>
      </c>
      <c r="X5" s="41">
        <v>0</v>
      </c>
      <c r="Y5" s="41">
        <v>0.64059999999999995</v>
      </c>
      <c r="Z5" s="42" t="s">
        <v>241</v>
      </c>
      <c r="AA5" s="46">
        <v>806</v>
      </c>
      <c r="AB5" s="47">
        <v>99</v>
      </c>
      <c r="AC5" s="47">
        <v>0</v>
      </c>
      <c r="AD5" s="47">
        <v>42.42</v>
      </c>
      <c r="AE5" s="48" t="s">
        <v>240</v>
      </c>
      <c r="AF5" s="55">
        <v>629</v>
      </c>
      <c r="AG5" s="20">
        <v>72</v>
      </c>
      <c r="AH5" s="20">
        <v>5.9999999999999999E-160</v>
      </c>
      <c r="AI5" s="20">
        <v>51.76</v>
      </c>
      <c r="AJ5" s="90" t="s">
        <v>597</v>
      </c>
    </row>
    <row r="6" spans="1:36" ht="13.5">
      <c r="A6" s="39" t="s">
        <v>53</v>
      </c>
      <c r="B6" s="49" t="s">
        <v>242</v>
      </c>
      <c r="C6" s="58"/>
      <c r="D6" s="50"/>
      <c r="E6" s="50"/>
      <c r="F6" s="51"/>
      <c r="G6" s="52">
        <v>105</v>
      </c>
      <c r="H6" s="50">
        <v>62</v>
      </c>
      <c r="I6" s="53">
        <v>8.9999999999999995E-24</v>
      </c>
      <c r="J6" s="50">
        <v>34.340000000000003</v>
      </c>
      <c r="K6" s="51" t="s">
        <v>243</v>
      </c>
      <c r="L6" s="54">
        <v>253</v>
      </c>
      <c r="M6" s="50">
        <v>61</v>
      </c>
      <c r="N6" s="50">
        <v>4.9999999999999998E-70</v>
      </c>
      <c r="O6" s="50">
        <v>32.770000000000003</v>
      </c>
      <c r="P6" s="51" t="s">
        <v>244</v>
      </c>
      <c r="Q6" s="54">
        <v>178</v>
      </c>
      <c r="R6" s="50">
        <v>88</v>
      </c>
      <c r="S6" s="50">
        <v>1.9999999999999999E-48</v>
      </c>
      <c r="T6" s="50">
        <v>37.97</v>
      </c>
      <c r="U6" s="51" t="s">
        <v>245</v>
      </c>
      <c r="V6" s="54">
        <v>60.1</v>
      </c>
      <c r="W6" s="50">
        <v>47</v>
      </c>
      <c r="X6" s="50">
        <v>1.0000000000000001E-5</v>
      </c>
      <c r="Y6" s="50">
        <v>25.88</v>
      </c>
      <c r="Z6" s="51" t="s">
        <v>247</v>
      </c>
      <c r="AA6" s="55">
        <v>880</v>
      </c>
      <c r="AB6" s="20">
        <v>100</v>
      </c>
      <c r="AC6" s="20">
        <v>0</v>
      </c>
      <c r="AD6" s="20">
        <v>40.450000000000003</v>
      </c>
      <c r="AE6" s="56" t="s">
        <v>246</v>
      </c>
      <c r="AF6" s="55">
        <v>639</v>
      </c>
      <c r="AG6" s="20">
        <v>87</v>
      </c>
      <c r="AH6" s="20">
        <v>0</v>
      </c>
      <c r="AI6" s="20">
        <v>40.479999999999997</v>
      </c>
      <c r="AJ6" s="90" t="s">
        <v>598</v>
      </c>
    </row>
    <row r="7" spans="1:36" ht="13.5">
      <c r="A7" s="39" t="s">
        <v>45</v>
      </c>
      <c r="B7" s="49" t="s">
        <v>242</v>
      </c>
      <c r="C7" s="50"/>
      <c r="D7" s="50"/>
      <c r="E7" s="50"/>
      <c r="F7" s="51"/>
      <c r="G7" s="52">
        <v>110</v>
      </c>
      <c r="H7" s="50">
        <v>68</v>
      </c>
      <c r="I7" s="53">
        <v>8.0000000000000003E-26</v>
      </c>
      <c r="J7" s="50">
        <v>39.04</v>
      </c>
      <c r="K7" s="51" t="s">
        <v>248</v>
      </c>
      <c r="L7" s="54">
        <v>267</v>
      </c>
      <c r="M7" s="50">
        <v>67</v>
      </c>
      <c r="N7" s="50">
        <v>1.9999999999999999E-75</v>
      </c>
      <c r="O7" s="50">
        <v>34.840000000000003</v>
      </c>
      <c r="P7" s="51" t="s">
        <v>249</v>
      </c>
      <c r="Q7" s="54">
        <v>181</v>
      </c>
      <c r="R7" s="50">
        <v>88</v>
      </c>
      <c r="S7" s="50">
        <v>6E-49</v>
      </c>
      <c r="T7" s="50">
        <v>37.29</v>
      </c>
      <c r="U7" s="51" t="s">
        <v>250</v>
      </c>
      <c r="V7" s="54" t="s">
        <v>242</v>
      </c>
      <c r="W7" s="50"/>
      <c r="X7" s="50"/>
      <c r="Y7" s="50"/>
      <c r="Z7" s="51"/>
      <c r="AA7" s="55">
        <v>875</v>
      </c>
      <c r="AB7" s="20">
        <v>100</v>
      </c>
      <c r="AC7" s="20">
        <v>0</v>
      </c>
      <c r="AD7" s="20">
        <v>41.61</v>
      </c>
      <c r="AE7" s="56" t="s">
        <v>251</v>
      </c>
      <c r="AF7" s="55">
        <v>662</v>
      </c>
      <c r="AG7" s="20">
        <v>83</v>
      </c>
      <c r="AH7" s="20">
        <v>0</v>
      </c>
      <c r="AI7" s="20">
        <v>43.26</v>
      </c>
      <c r="AJ7" s="90" t="s">
        <v>599</v>
      </c>
    </row>
    <row r="8" spans="1:36" ht="13.5">
      <c r="A8" s="39" t="s">
        <v>50</v>
      </c>
      <c r="B8" s="49" t="s">
        <v>242</v>
      </c>
      <c r="C8" s="50"/>
      <c r="D8" s="50"/>
      <c r="E8" s="50"/>
      <c r="F8" s="51"/>
      <c r="G8" s="52">
        <v>77.8</v>
      </c>
      <c r="H8" s="50">
        <v>52</v>
      </c>
      <c r="I8" s="53">
        <v>2.9999999999999998E-18</v>
      </c>
      <c r="J8" s="50">
        <v>32.869999999999997</v>
      </c>
      <c r="K8" s="51" t="s">
        <v>252</v>
      </c>
      <c r="L8" s="54">
        <v>217</v>
      </c>
      <c r="M8" s="50">
        <v>61</v>
      </c>
      <c r="N8" s="50">
        <v>1.9999999999999999E-57</v>
      </c>
      <c r="O8" s="50">
        <v>29.81</v>
      </c>
      <c r="P8" s="51" t="s">
        <v>253</v>
      </c>
      <c r="Q8" s="54">
        <v>182</v>
      </c>
      <c r="R8" s="50">
        <v>85</v>
      </c>
      <c r="S8" s="50">
        <v>4E-50</v>
      </c>
      <c r="T8" s="50">
        <v>41.13</v>
      </c>
      <c r="U8" s="51" t="s">
        <v>254</v>
      </c>
      <c r="V8" s="54" t="s">
        <v>242</v>
      </c>
      <c r="W8" s="50"/>
      <c r="X8" s="50"/>
      <c r="Y8" s="50"/>
      <c r="Z8" s="51"/>
      <c r="AA8" s="55">
        <v>867</v>
      </c>
      <c r="AB8" s="20">
        <v>100</v>
      </c>
      <c r="AC8" s="20">
        <v>0</v>
      </c>
      <c r="AD8" s="20">
        <v>41.12</v>
      </c>
      <c r="AE8" s="56" t="s">
        <v>255</v>
      </c>
      <c r="AF8" s="55">
        <v>626</v>
      </c>
      <c r="AG8" s="20">
        <v>74</v>
      </c>
      <c r="AH8" s="20">
        <v>0</v>
      </c>
      <c r="AI8" s="20">
        <v>45.13</v>
      </c>
      <c r="AJ8" s="90" t="s">
        <v>600</v>
      </c>
    </row>
    <row r="9" spans="1:36" ht="13.5">
      <c r="A9" s="39" t="s">
        <v>559</v>
      </c>
      <c r="B9" s="49" t="s">
        <v>242</v>
      </c>
      <c r="C9" s="50"/>
      <c r="D9" s="50"/>
      <c r="E9" s="49"/>
      <c r="F9" s="50"/>
      <c r="G9" s="54" t="s">
        <v>242</v>
      </c>
      <c r="H9" s="50"/>
      <c r="I9" s="53"/>
      <c r="J9" s="50"/>
      <c r="K9" s="51"/>
      <c r="L9" s="54" t="s">
        <v>242</v>
      </c>
      <c r="M9" s="50"/>
      <c r="N9" s="50"/>
      <c r="O9" s="50"/>
      <c r="P9" s="51"/>
      <c r="Q9" s="50">
        <v>192</v>
      </c>
      <c r="R9" s="50">
        <v>97</v>
      </c>
      <c r="S9" s="50">
        <v>4.9999999999999997E-89</v>
      </c>
      <c r="T9" s="50">
        <v>57.96</v>
      </c>
      <c r="U9" s="50" t="s">
        <v>560</v>
      </c>
      <c r="V9" s="54" t="s">
        <v>242</v>
      </c>
      <c r="W9" s="50"/>
      <c r="X9" s="50"/>
      <c r="Y9" s="50"/>
      <c r="Z9" s="51"/>
      <c r="AA9" s="20">
        <v>876</v>
      </c>
      <c r="AB9" s="20">
        <v>100</v>
      </c>
      <c r="AC9" s="20">
        <v>0</v>
      </c>
      <c r="AD9" s="20">
        <v>44.31</v>
      </c>
      <c r="AE9" s="56" t="s">
        <v>561</v>
      </c>
      <c r="AF9" s="55">
        <v>783</v>
      </c>
      <c r="AG9" s="20">
        <v>87</v>
      </c>
      <c r="AH9" s="20">
        <v>0</v>
      </c>
      <c r="AI9" s="20">
        <v>46.18</v>
      </c>
      <c r="AJ9" s="90" t="s">
        <v>601</v>
      </c>
    </row>
    <row r="10" spans="1:36" ht="13.5">
      <c r="A10" s="39" t="s">
        <v>82</v>
      </c>
      <c r="B10" s="49">
        <v>729</v>
      </c>
      <c r="C10" s="50">
        <v>75</v>
      </c>
      <c r="D10" s="50">
        <v>0</v>
      </c>
      <c r="E10" s="50">
        <v>38.33</v>
      </c>
      <c r="F10" s="51" t="s">
        <v>256</v>
      </c>
      <c r="G10" s="52">
        <v>171</v>
      </c>
      <c r="H10" s="50">
        <v>68</v>
      </c>
      <c r="I10" s="53">
        <v>7.9999999999999995E-49</v>
      </c>
      <c r="J10" s="50">
        <v>47.92</v>
      </c>
      <c r="K10" s="51" t="s">
        <v>257</v>
      </c>
      <c r="L10" s="54">
        <v>271</v>
      </c>
      <c r="M10" s="50">
        <v>68</v>
      </c>
      <c r="N10" s="50">
        <v>1.9999999999999999E-75</v>
      </c>
      <c r="O10" s="50">
        <v>33.549999999999997</v>
      </c>
      <c r="P10" s="51" t="s">
        <v>258</v>
      </c>
      <c r="Q10" s="54">
        <v>331</v>
      </c>
      <c r="R10" s="50">
        <v>100</v>
      </c>
      <c r="S10" s="50">
        <v>2E-109</v>
      </c>
      <c r="T10" s="50">
        <v>50.15</v>
      </c>
      <c r="U10" s="51" t="s">
        <v>259</v>
      </c>
      <c r="V10" s="57" t="s">
        <v>242</v>
      </c>
      <c r="W10" s="50"/>
      <c r="X10" s="58"/>
      <c r="Y10" s="58"/>
      <c r="Z10" s="51"/>
      <c r="AA10" s="55">
        <v>1078</v>
      </c>
      <c r="AB10" s="20">
        <v>100</v>
      </c>
      <c r="AC10" s="20">
        <v>0</v>
      </c>
      <c r="AD10" s="20">
        <v>48.01</v>
      </c>
      <c r="AE10" s="56" t="s">
        <v>260</v>
      </c>
      <c r="AF10" s="55">
        <v>858</v>
      </c>
      <c r="AG10" s="20">
        <v>81</v>
      </c>
      <c r="AH10" s="20">
        <v>0</v>
      </c>
      <c r="AI10" s="20">
        <v>53.35</v>
      </c>
      <c r="AJ10" s="90" t="s">
        <v>602</v>
      </c>
    </row>
    <row r="11" spans="1:36" ht="13.5">
      <c r="A11" s="39" t="s">
        <v>109</v>
      </c>
      <c r="B11" s="49" t="s">
        <v>242</v>
      </c>
      <c r="C11" s="50"/>
      <c r="D11" s="50"/>
      <c r="E11" s="50"/>
      <c r="F11" s="51"/>
      <c r="G11" s="52" t="s">
        <v>242</v>
      </c>
      <c r="H11" s="50"/>
      <c r="I11" s="53"/>
      <c r="J11" s="50"/>
      <c r="K11" s="51"/>
      <c r="L11" s="54" t="s">
        <v>242</v>
      </c>
      <c r="M11" s="50"/>
      <c r="N11" s="50"/>
      <c r="O11" s="50"/>
      <c r="P11" s="51"/>
      <c r="Q11" s="54">
        <v>72.400000000000006</v>
      </c>
      <c r="R11" s="50">
        <v>57</v>
      </c>
      <c r="S11" s="50">
        <v>4E-14</v>
      </c>
      <c r="T11" s="50">
        <v>26.94</v>
      </c>
      <c r="U11" s="51" t="s">
        <v>261</v>
      </c>
      <c r="V11" s="54" t="s">
        <v>242</v>
      </c>
      <c r="W11" s="50"/>
      <c r="X11" s="50"/>
      <c r="Y11" s="50"/>
      <c r="Z11" s="51"/>
      <c r="AA11" s="55" t="s">
        <v>242</v>
      </c>
      <c r="AB11" s="20"/>
      <c r="AC11" s="20"/>
      <c r="AD11" s="20"/>
      <c r="AE11" s="56"/>
      <c r="AF11" s="55">
        <v>155</v>
      </c>
      <c r="AG11" s="20">
        <v>67</v>
      </c>
      <c r="AH11" s="20">
        <v>9.9999999999999993E-40</v>
      </c>
      <c r="AI11" s="20">
        <v>23.82</v>
      </c>
      <c r="AJ11" s="90" t="s">
        <v>603</v>
      </c>
    </row>
    <row r="12" spans="1:36" ht="13.5">
      <c r="A12" s="39" t="s">
        <v>121</v>
      </c>
      <c r="B12" s="49" t="s">
        <v>242</v>
      </c>
      <c r="C12" s="50"/>
      <c r="D12" s="50"/>
      <c r="E12" s="50"/>
      <c r="F12" s="51"/>
      <c r="G12" s="52" t="s">
        <v>242</v>
      </c>
      <c r="H12" s="50"/>
      <c r="I12" s="53"/>
      <c r="J12" s="50"/>
      <c r="K12" s="51"/>
      <c r="L12" s="54" t="s">
        <v>242</v>
      </c>
      <c r="M12" s="50"/>
      <c r="N12" s="50"/>
      <c r="O12" s="50"/>
      <c r="P12" s="51"/>
      <c r="Q12" s="54">
        <v>70.5</v>
      </c>
      <c r="R12" s="50">
        <v>61</v>
      </c>
      <c r="S12" s="50">
        <v>1E-13</v>
      </c>
      <c r="T12" s="50">
        <v>27.03</v>
      </c>
      <c r="U12" s="51" t="s">
        <v>262</v>
      </c>
      <c r="V12" s="54" t="s">
        <v>242</v>
      </c>
      <c r="W12" s="50"/>
      <c r="X12" s="50"/>
      <c r="Y12" s="50"/>
      <c r="Z12" s="51"/>
      <c r="AA12" s="55" t="s">
        <v>242</v>
      </c>
      <c r="AB12" s="20"/>
      <c r="AC12" s="20"/>
      <c r="AD12" s="20"/>
      <c r="AE12" s="56"/>
      <c r="AF12" s="55">
        <v>182</v>
      </c>
      <c r="AG12" s="20">
        <v>55</v>
      </c>
      <c r="AH12" s="20">
        <v>5.9999999999999998E-48</v>
      </c>
      <c r="AI12" s="20">
        <v>26.47</v>
      </c>
      <c r="AJ12" s="90" t="s">
        <v>604</v>
      </c>
    </row>
    <row r="13" spans="1:36" ht="13.5">
      <c r="A13" s="39" t="s">
        <v>133</v>
      </c>
      <c r="B13" s="49" t="s">
        <v>242</v>
      </c>
      <c r="C13" s="50"/>
      <c r="D13" s="50"/>
      <c r="E13" s="50"/>
      <c r="F13" s="51"/>
      <c r="G13" s="52" t="s">
        <v>242</v>
      </c>
      <c r="H13" s="50"/>
      <c r="I13" s="58"/>
      <c r="J13" s="50"/>
      <c r="K13" s="51"/>
      <c r="L13" s="54" t="s">
        <v>242</v>
      </c>
      <c r="M13" s="50"/>
      <c r="N13" s="50"/>
      <c r="O13" s="50"/>
      <c r="P13" s="51"/>
      <c r="Q13" s="54">
        <v>80.099999999999994</v>
      </c>
      <c r="R13" s="50">
        <v>57</v>
      </c>
      <c r="S13" s="50">
        <v>9.9999999999999998E-17</v>
      </c>
      <c r="T13" s="50">
        <v>28.5</v>
      </c>
      <c r="U13" s="51" t="s">
        <v>263</v>
      </c>
      <c r="V13" s="54" t="s">
        <v>242</v>
      </c>
      <c r="W13" s="50"/>
      <c r="X13" s="50"/>
      <c r="Y13" s="50"/>
      <c r="Z13" s="51"/>
      <c r="AA13" s="55" t="s">
        <v>242</v>
      </c>
      <c r="AB13" s="20"/>
      <c r="AC13" s="20"/>
      <c r="AD13" s="20"/>
      <c r="AE13" s="56"/>
      <c r="AF13" s="55">
        <v>405</v>
      </c>
      <c r="AG13" s="20">
        <v>53.22</v>
      </c>
      <c r="AH13" s="20">
        <v>4.4899999999999998E-41</v>
      </c>
      <c r="AI13" s="20">
        <v>26.23</v>
      </c>
      <c r="AJ13" s="90" t="s">
        <v>605</v>
      </c>
    </row>
    <row r="14" spans="1:36" ht="13.5">
      <c r="A14" s="39" t="s">
        <v>568</v>
      </c>
      <c r="B14" s="49" t="s">
        <v>242</v>
      </c>
      <c r="C14" s="50"/>
      <c r="D14" s="50"/>
      <c r="E14" s="50"/>
      <c r="F14" s="51"/>
      <c r="G14" s="52">
        <v>187</v>
      </c>
      <c r="H14" s="50">
        <v>72</v>
      </c>
      <c r="I14" s="53">
        <v>8E-55</v>
      </c>
      <c r="J14" s="50">
        <v>48.98</v>
      </c>
      <c r="K14" s="51" t="s">
        <v>264</v>
      </c>
      <c r="L14" s="54">
        <v>344</v>
      </c>
      <c r="M14" s="50">
        <v>73</v>
      </c>
      <c r="N14" s="50">
        <v>6.9999999999999997E-102</v>
      </c>
      <c r="O14" s="50">
        <v>35.47</v>
      </c>
      <c r="P14" s="51" t="s">
        <v>265</v>
      </c>
      <c r="Q14" s="54">
        <v>391</v>
      </c>
      <c r="R14" s="50">
        <v>100</v>
      </c>
      <c r="S14" s="50">
        <v>7.0000000000000001E-133</v>
      </c>
      <c r="T14" s="50">
        <v>56.1</v>
      </c>
      <c r="U14" s="51" t="s">
        <v>266</v>
      </c>
      <c r="V14" s="54">
        <v>179</v>
      </c>
      <c r="W14" s="50">
        <v>96</v>
      </c>
      <c r="X14" s="50">
        <v>3.0000000000000002E-44</v>
      </c>
      <c r="Y14" s="50">
        <v>27.22</v>
      </c>
      <c r="Z14" s="51" t="s">
        <v>268</v>
      </c>
      <c r="AA14" s="55">
        <v>810</v>
      </c>
      <c r="AB14" s="20">
        <v>100</v>
      </c>
      <c r="AC14" s="20">
        <v>0</v>
      </c>
      <c r="AD14" s="20">
        <v>38.020000000000003</v>
      </c>
      <c r="AE14" s="56" t="s">
        <v>267</v>
      </c>
      <c r="AF14" s="55">
        <v>649</v>
      </c>
      <c r="AG14" s="20">
        <v>73</v>
      </c>
      <c r="AH14" s="20">
        <v>0</v>
      </c>
      <c r="AI14" s="20">
        <v>44.83</v>
      </c>
      <c r="AJ14" s="90" t="s">
        <v>606</v>
      </c>
    </row>
    <row r="15" spans="1:36" ht="13.5">
      <c r="A15" s="39" t="s">
        <v>95</v>
      </c>
      <c r="B15" s="49" t="s">
        <v>242</v>
      </c>
      <c r="C15" s="50"/>
      <c r="D15" s="50"/>
      <c r="E15" s="50"/>
      <c r="F15" s="51"/>
      <c r="G15" s="52">
        <v>112</v>
      </c>
      <c r="H15" s="50">
        <v>68</v>
      </c>
      <c r="I15" s="53">
        <v>5.0000000000000003E-38</v>
      </c>
      <c r="J15" s="50">
        <v>46.21</v>
      </c>
      <c r="K15" s="51" t="s">
        <v>269</v>
      </c>
      <c r="L15" s="54">
        <v>311</v>
      </c>
      <c r="M15" s="50">
        <v>62</v>
      </c>
      <c r="N15" s="50">
        <v>8E-90</v>
      </c>
      <c r="O15" s="50">
        <v>30.8</v>
      </c>
      <c r="P15" s="51" t="s">
        <v>270</v>
      </c>
      <c r="Q15" s="54">
        <v>231</v>
      </c>
      <c r="R15" s="50">
        <v>100</v>
      </c>
      <c r="S15" s="50">
        <v>4.0000000000000003E-68</v>
      </c>
      <c r="T15" s="50">
        <v>66.239999999999995</v>
      </c>
      <c r="U15" s="51" t="s">
        <v>271</v>
      </c>
      <c r="V15" s="54">
        <v>89</v>
      </c>
      <c r="W15" s="50">
        <v>65</v>
      </c>
      <c r="X15" s="50">
        <v>4.0000000000000003E-18</v>
      </c>
      <c r="Y15" s="50">
        <v>24.04</v>
      </c>
      <c r="Z15" s="51" t="s">
        <v>273</v>
      </c>
      <c r="AA15" s="55">
        <v>671</v>
      </c>
      <c r="AB15" s="20">
        <v>99</v>
      </c>
      <c r="AC15" s="20">
        <v>0</v>
      </c>
      <c r="AD15" s="20">
        <v>36.71</v>
      </c>
      <c r="AE15" s="56" t="s">
        <v>272</v>
      </c>
      <c r="AF15" s="55">
        <v>1443</v>
      </c>
      <c r="AG15" s="20">
        <v>73</v>
      </c>
      <c r="AH15" s="20">
        <v>1.48E-170</v>
      </c>
      <c r="AI15" s="20">
        <v>44.18</v>
      </c>
      <c r="AJ15" s="90" t="s">
        <v>607</v>
      </c>
    </row>
    <row r="16" spans="1:36" ht="13.5">
      <c r="A16" s="39" t="s">
        <v>88</v>
      </c>
      <c r="B16" s="49" t="s">
        <v>242</v>
      </c>
      <c r="C16" s="50"/>
      <c r="D16" s="50"/>
      <c r="E16" s="50"/>
      <c r="F16" s="51"/>
      <c r="G16" s="52">
        <v>110</v>
      </c>
      <c r="H16" s="50">
        <v>68</v>
      </c>
      <c r="I16" s="53">
        <v>3E-37</v>
      </c>
      <c r="J16" s="50">
        <v>43.18</v>
      </c>
      <c r="K16" s="51" t="s">
        <v>274</v>
      </c>
      <c r="L16" s="54">
        <v>315</v>
      </c>
      <c r="M16" s="50">
        <v>66</v>
      </c>
      <c r="N16" s="50">
        <v>8.9999999999999995E-91</v>
      </c>
      <c r="O16" s="50">
        <v>35.17</v>
      </c>
      <c r="P16" s="51" t="s">
        <v>275</v>
      </c>
      <c r="Q16" s="54">
        <v>232</v>
      </c>
      <c r="R16" s="50">
        <v>94</v>
      </c>
      <c r="S16" s="50">
        <v>2.0000000000000001E-68</v>
      </c>
      <c r="T16" s="50">
        <v>66.88</v>
      </c>
      <c r="U16" s="51" t="s">
        <v>276</v>
      </c>
      <c r="V16" s="54">
        <v>99</v>
      </c>
      <c r="W16" s="50">
        <v>65</v>
      </c>
      <c r="X16" s="50">
        <v>3.9999999999999996E-21</v>
      </c>
      <c r="Y16" s="50">
        <v>25.36</v>
      </c>
      <c r="Z16" s="51" t="s">
        <v>278</v>
      </c>
      <c r="AA16" s="55">
        <v>672</v>
      </c>
      <c r="AB16" s="20">
        <v>99</v>
      </c>
      <c r="AC16" s="20">
        <v>0</v>
      </c>
      <c r="AD16" s="20">
        <v>35.78</v>
      </c>
      <c r="AE16" s="56" t="s">
        <v>277</v>
      </c>
      <c r="AF16" s="55">
        <v>1626</v>
      </c>
      <c r="AG16" s="20">
        <v>73</v>
      </c>
      <c r="AH16" s="20">
        <v>0</v>
      </c>
      <c r="AI16" s="20">
        <v>44.96</v>
      </c>
      <c r="AJ16" s="90" t="s">
        <v>608</v>
      </c>
    </row>
    <row r="17" spans="1:36" ht="13.5">
      <c r="A17" s="39" t="s">
        <v>26</v>
      </c>
      <c r="B17" s="49">
        <v>423</v>
      </c>
      <c r="C17" s="50">
        <v>67</v>
      </c>
      <c r="D17" s="50">
        <v>3E-122</v>
      </c>
      <c r="E17" s="50">
        <v>35.729999999999997</v>
      </c>
      <c r="F17" s="51" t="s">
        <v>279</v>
      </c>
      <c r="G17" s="52">
        <v>64.7</v>
      </c>
      <c r="H17" s="50">
        <v>65</v>
      </c>
      <c r="I17" s="53">
        <v>5.0000000000000004E-16</v>
      </c>
      <c r="J17" s="50">
        <v>30.72</v>
      </c>
      <c r="K17" s="51" t="s">
        <v>280</v>
      </c>
      <c r="L17" s="54">
        <v>189</v>
      </c>
      <c r="M17" s="50">
        <v>38</v>
      </c>
      <c r="N17" s="50">
        <v>1E-46</v>
      </c>
      <c r="O17" s="50">
        <v>36.61</v>
      </c>
      <c r="P17" s="51" t="s">
        <v>281</v>
      </c>
      <c r="Q17" s="54">
        <v>181</v>
      </c>
      <c r="R17" s="50">
        <v>87</v>
      </c>
      <c r="S17" s="50">
        <v>7.0000000000000001E-49</v>
      </c>
      <c r="T17" s="50">
        <v>36.07</v>
      </c>
      <c r="U17" s="51" t="s">
        <v>282</v>
      </c>
      <c r="V17" s="54">
        <v>71.599999999999994</v>
      </c>
      <c r="W17" s="50">
        <v>28</v>
      </c>
      <c r="X17" s="50">
        <v>3E-9</v>
      </c>
      <c r="Y17" s="50">
        <v>28.72</v>
      </c>
      <c r="Z17" s="51" t="s">
        <v>284</v>
      </c>
      <c r="AA17" s="55">
        <v>880</v>
      </c>
      <c r="AB17" s="20">
        <v>99</v>
      </c>
      <c r="AC17" s="20">
        <v>0</v>
      </c>
      <c r="AD17" s="20">
        <v>41.75</v>
      </c>
      <c r="AE17" s="56" t="s">
        <v>283</v>
      </c>
      <c r="AF17" s="55">
        <v>665</v>
      </c>
      <c r="AG17" s="20">
        <v>95</v>
      </c>
      <c r="AH17" s="20">
        <v>0</v>
      </c>
      <c r="AI17" s="20">
        <v>39.69</v>
      </c>
      <c r="AJ17" s="90" t="s">
        <v>609</v>
      </c>
    </row>
    <row r="18" spans="1:36" ht="13.5">
      <c r="A18" s="59" t="s">
        <v>71</v>
      </c>
      <c r="B18" s="49">
        <v>386</v>
      </c>
      <c r="C18" s="50">
        <v>64</v>
      </c>
      <c r="D18" s="50">
        <v>8.0000000000000004E-110</v>
      </c>
      <c r="E18" s="50">
        <v>34.86</v>
      </c>
      <c r="F18" s="51" t="s">
        <v>285</v>
      </c>
      <c r="G18" s="52">
        <v>65.5</v>
      </c>
      <c r="H18" s="50">
        <v>55</v>
      </c>
      <c r="I18" s="53">
        <v>6.0000000000000003E-12</v>
      </c>
      <c r="J18" s="50">
        <v>30.65</v>
      </c>
      <c r="K18" s="51" t="s">
        <v>286</v>
      </c>
      <c r="L18" s="54">
        <v>178</v>
      </c>
      <c r="M18" s="50">
        <v>58</v>
      </c>
      <c r="N18" s="50">
        <v>9.9999999999999998E-46</v>
      </c>
      <c r="O18" s="50">
        <v>33.43</v>
      </c>
      <c r="P18" s="51" t="s">
        <v>287</v>
      </c>
      <c r="Q18" s="54">
        <v>122</v>
      </c>
      <c r="R18" s="50">
        <v>87</v>
      </c>
      <c r="S18" s="50">
        <v>1E-50</v>
      </c>
      <c r="T18" s="50">
        <v>40.229999999999997</v>
      </c>
      <c r="U18" s="51" t="s">
        <v>289</v>
      </c>
      <c r="V18" s="54">
        <v>65.5</v>
      </c>
      <c r="W18" s="50">
        <v>11</v>
      </c>
      <c r="X18" s="50">
        <v>1E-10</v>
      </c>
      <c r="Y18" s="50">
        <v>41.25</v>
      </c>
      <c r="Z18" s="51" t="s">
        <v>288</v>
      </c>
      <c r="AA18" s="55">
        <v>875</v>
      </c>
      <c r="AB18" s="20">
        <v>100</v>
      </c>
      <c r="AC18" s="20">
        <v>0</v>
      </c>
      <c r="AD18" s="20">
        <v>40.5</v>
      </c>
      <c r="AE18" s="56" t="s">
        <v>290</v>
      </c>
      <c r="AF18" s="55">
        <v>1168</v>
      </c>
      <c r="AG18" s="20">
        <v>84.99</v>
      </c>
      <c r="AH18" s="96">
        <v>1.6700000000000001E-169</v>
      </c>
      <c r="AI18" s="20">
        <v>37.380000000000003</v>
      </c>
      <c r="AJ18" s="90" t="s">
        <v>288</v>
      </c>
    </row>
    <row r="19" spans="1:36" ht="13.5">
      <c r="A19" s="39" t="s">
        <v>149</v>
      </c>
      <c r="B19" s="49">
        <v>677</v>
      </c>
      <c r="C19" s="50">
        <v>69</v>
      </c>
      <c r="D19" s="50">
        <v>0</v>
      </c>
      <c r="E19" s="50">
        <v>44.81</v>
      </c>
      <c r="F19" s="51" t="s">
        <v>291</v>
      </c>
      <c r="G19" s="52">
        <v>241</v>
      </c>
      <c r="H19" s="50">
        <v>68</v>
      </c>
      <c r="I19" s="53">
        <v>6.0000000000000005E-76</v>
      </c>
      <c r="J19" s="50">
        <v>61.83</v>
      </c>
      <c r="K19" s="51" t="s">
        <v>292</v>
      </c>
      <c r="L19" s="54">
        <v>364</v>
      </c>
      <c r="M19" s="50">
        <v>62</v>
      </c>
      <c r="N19" s="50">
        <v>6.9999999999999999E-112</v>
      </c>
      <c r="O19" s="50">
        <v>41.04</v>
      </c>
      <c r="P19" s="51" t="s">
        <v>293</v>
      </c>
      <c r="Q19" s="54">
        <v>431</v>
      </c>
      <c r="R19" s="50">
        <v>100</v>
      </c>
      <c r="S19" s="50">
        <v>9.9999999999999994E-149</v>
      </c>
      <c r="T19" s="50">
        <v>60.42</v>
      </c>
      <c r="U19" s="51" t="s">
        <v>294</v>
      </c>
      <c r="V19" s="54">
        <v>131</v>
      </c>
      <c r="W19" s="50">
        <v>38</v>
      </c>
      <c r="X19" s="50">
        <v>5.0000000000000002E-28</v>
      </c>
      <c r="Y19" s="50">
        <v>33.21</v>
      </c>
      <c r="Z19" s="51" t="s">
        <v>296</v>
      </c>
      <c r="AA19" s="55">
        <v>1329</v>
      </c>
      <c r="AB19" s="20">
        <v>100</v>
      </c>
      <c r="AC19" s="20">
        <v>0</v>
      </c>
      <c r="AD19" s="20">
        <v>56.07</v>
      </c>
      <c r="AE19" s="56" t="s">
        <v>295</v>
      </c>
      <c r="AF19" s="55">
        <v>927</v>
      </c>
      <c r="AG19" s="20">
        <v>88</v>
      </c>
      <c r="AH19" s="20">
        <v>0</v>
      </c>
      <c r="AI19" s="20">
        <v>52.58</v>
      </c>
      <c r="AJ19" s="90" t="s">
        <v>610</v>
      </c>
    </row>
    <row r="20" spans="1:36" ht="13.5">
      <c r="A20" s="39" t="s">
        <v>102</v>
      </c>
      <c r="B20" s="49">
        <v>208</v>
      </c>
      <c r="C20" s="50">
        <v>68</v>
      </c>
      <c r="D20" s="50">
        <v>1.3110000000000001E-23</v>
      </c>
      <c r="E20" s="50">
        <v>39.06</v>
      </c>
      <c r="F20" s="51" t="s">
        <v>297</v>
      </c>
      <c r="G20" s="52">
        <v>126</v>
      </c>
      <c r="H20" s="50">
        <v>65</v>
      </c>
      <c r="I20" s="53">
        <v>6.0000000000000001E-32</v>
      </c>
      <c r="J20" s="50">
        <v>42.86</v>
      </c>
      <c r="K20" s="51" t="s">
        <v>298</v>
      </c>
      <c r="L20" s="54">
        <v>199</v>
      </c>
      <c r="M20" s="50">
        <v>36</v>
      </c>
      <c r="N20" s="50">
        <v>5.9999999999999998E-50</v>
      </c>
      <c r="O20" s="50">
        <v>38.229999999999997</v>
      </c>
      <c r="P20" s="51" t="s">
        <v>299</v>
      </c>
      <c r="Q20" s="54">
        <v>181</v>
      </c>
      <c r="R20" s="50">
        <v>96</v>
      </c>
      <c r="S20" s="50">
        <v>1.9999999999999999E-49</v>
      </c>
      <c r="T20" s="50">
        <v>35.31</v>
      </c>
      <c r="U20" s="51" t="s">
        <v>300</v>
      </c>
      <c r="V20" s="54" t="s">
        <v>242</v>
      </c>
      <c r="W20" s="50"/>
      <c r="X20" s="50"/>
      <c r="Y20" s="50"/>
      <c r="Z20" s="51"/>
      <c r="AA20" s="55">
        <v>659</v>
      </c>
      <c r="AB20" s="20">
        <v>100</v>
      </c>
      <c r="AC20" s="20">
        <v>0</v>
      </c>
      <c r="AD20" s="20">
        <v>33.33</v>
      </c>
      <c r="AE20" s="56" t="s">
        <v>301</v>
      </c>
      <c r="AF20" s="55">
        <v>610</v>
      </c>
      <c r="AG20" s="20">
        <v>73</v>
      </c>
      <c r="AH20" s="20">
        <v>0</v>
      </c>
      <c r="AI20" s="20">
        <v>44.09</v>
      </c>
      <c r="AJ20" s="90" t="s">
        <v>611</v>
      </c>
    </row>
    <row r="21" spans="1:36" ht="13.5">
      <c r="A21" s="39" t="s">
        <v>182</v>
      </c>
      <c r="B21" s="49">
        <v>645</v>
      </c>
      <c r="C21" s="50">
        <v>73</v>
      </c>
      <c r="D21" s="50">
        <v>0</v>
      </c>
      <c r="E21" s="50">
        <v>48.05</v>
      </c>
      <c r="F21" s="51" t="s">
        <v>302</v>
      </c>
      <c r="G21" s="52">
        <v>211</v>
      </c>
      <c r="H21" s="50">
        <v>66</v>
      </c>
      <c r="I21" s="53">
        <v>5.9999999999999996E-63</v>
      </c>
      <c r="J21" s="50">
        <v>59.89</v>
      </c>
      <c r="K21" s="51" t="s">
        <v>303</v>
      </c>
      <c r="L21" s="54">
        <v>305</v>
      </c>
      <c r="M21" s="50">
        <v>66</v>
      </c>
      <c r="N21" s="50">
        <v>4.0000000000000002E-89</v>
      </c>
      <c r="O21" s="50">
        <v>38.93</v>
      </c>
      <c r="P21" s="51" t="s">
        <v>304</v>
      </c>
      <c r="Q21" s="54">
        <v>212</v>
      </c>
      <c r="R21" s="50">
        <v>68</v>
      </c>
      <c r="S21" s="50">
        <v>3.0000000000000001E-62</v>
      </c>
      <c r="T21" s="50">
        <v>78.63</v>
      </c>
      <c r="U21" s="51" t="s">
        <v>305</v>
      </c>
      <c r="V21" s="54">
        <v>253</v>
      </c>
      <c r="W21" s="50">
        <v>99</v>
      </c>
      <c r="X21" s="50">
        <v>9.0000000000000004E-71</v>
      </c>
      <c r="Y21" s="50">
        <v>29.71</v>
      </c>
      <c r="Z21" s="51" t="s">
        <v>307</v>
      </c>
      <c r="AA21" s="55">
        <v>1217</v>
      </c>
      <c r="AB21" s="20">
        <v>100</v>
      </c>
      <c r="AC21" s="20">
        <v>0</v>
      </c>
      <c r="AD21" s="20">
        <v>51.02</v>
      </c>
      <c r="AE21" s="56" t="s">
        <v>306</v>
      </c>
      <c r="AF21" s="55">
        <v>850</v>
      </c>
      <c r="AG21" s="20">
        <v>85</v>
      </c>
      <c r="AH21" s="20">
        <v>0</v>
      </c>
      <c r="AI21" s="20">
        <v>51.69</v>
      </c>
      <c r="AJ21" s="90" t="s">
        <v>612</v>
      </c>
    </row>
    <row r="22" spans="1:36" ht="13.5">
      <c r="A22" s="39" t="s">
        <v>106</v>
      </c>
      <c r="B22" s="49">
        <v>275</v>
      </c>
      <c r="C22" s="50">
        <v>78.95</v>
      </c>
      <c r="D22" s="50">
        <v>2.32E-26</v>
      </c>
      <c r="E22" s="50">
        <v>34.74</v>
      </c>
      <c r="F22" s="51" t="s">
        <v>308</v>
      </c>
      <c r="G22" s="52">
        <v>127</v>
      </c>
      <c r="H22" s="50">
        <v>65</v>
      </c>
      <c r="I22" s="53">
        <v>2.0000000000000001E-32</v>
      </c>
      <c r="J22" s="50">
        <v>42.2</v>
      </c>
      <c r="K22" s="51" t="s">
        <v>309</v>
      </c>
      <c r="L22" s="54">
        <v>206</v>
      </c>
      <c r="M22" s="50">
        <v>35</v>
      </c>
      <c r="N22" s="50">
        <v>2E-52</v>
      </c>
      <c r="O22" s="50">
        <v>39.25</v>
      </c>
      <c r="P22" s="51" t="s">
        <v>310</v>
      </c>
      <c r="Q22" s="54">
        <v>114</v>
      </c>
      <c r="R22" s="50">
        <v>87</v>
      </c>
      <c r="S22" s="50">
        <v>1E-27</v>
      </c>
      <c r="T22" s="50">
        <v>40.85</v>
      </c>
      <c r="U22" s="51" t="s">
        <v>311</v>
      </c>
      <c r="V22" s="54" t="s">
        <v>242</v>
      </c>
      <c r="W22" s="50"/>
      <c r="X22" s="50"/>
      <c r="Y22" s="50"/>
      <c r="Z22" s="51"/>
      <c r="AA22" s="55">
        <v>638</v>
      </c>
      <c r="AB22" s="20">
        <v>100</v>
      </c>
      <c r="AC22" s="20">
        <v>0</v>
      </c>
      <c r="AD22" s="20">
        <v>32.74</v>
      </c>
      <c r="AE22" s="56" t="s">
        <v>312</v>
      </c>
      <c r="AF22" s="55" t="s">
        <v>613</v>
      </c>
      <c r="AG22" s="20">
        <v>68.14</v>
      </c>
      <c r="AH22" s="20">
        <v>0</v>
      </c>
      <c r="AI22" s="20">
        <v>43.77</v>
      </c>
      <c r="AJ22" s="90" t="s">
        <v>614</v>
      </c>
    </row>
    <row r="23" spans="1:36" ht="13.5">
      <c r="A23" s="60" t="s">
        <v>96</v>
      </c>
      <c r="B23" s="49" t="s">
        <v>242</v>
      </c>
      <c r="C23" s="50"/>
      <c r="D23" s="50"/>
      <c r="E23" s="50"/>
      <c r="F23" s="51"/>
      <c r="G23" s="52">
        <v>40.4</v>
      </c>
      <c r="H23" s="61">
        <v>57</v>
      </c>
      <c r="I23" s="53">
        <v>6.9999999999999994E-5</v>
      </c>
      <c r="J23" s="50">
        <v>27.63</v>
      </c>
      <c r="K23" s="51" t="s">
        <v>313</v>
      </c>
      <c r="L23" s="54" t="s">
        <v>242</v>
      </c>
      <c r="M23" s="50"/>
      <c r="N23" s="50"/>
      <c r="O23" s="50"/>
      <c r="P23" s="51"/>
      <c r="Q23" s="54">
        <v>72.400000000000006</v>
      </c>
      <c r="R23" s="50">
        <v>47</v>
      </c>
      <c r="S23" s="50">
        <v>5.9999999999999997E-15</v>
      </c>
      <c r="T23" s="50">
        <v>0.33539999999999998</v>
      </c>
      <c r="U23" s="51" t="s">
        <v>314</v>
      </c>
      <c r="V23" s="54" t="s">
        <v>242</v>
      </c>
      <c r="W23" s="50"/>
      <c r="X23" s="50"/>
      <c r="Y23" s="50"/>
      <c r="Z23" s="51"/>
      <c r="AA23" s="55" t="s">
        <v>242</v>
      </c>
      <c r="AB23" s="20"/>
      <c r="AC23" s="20"/>
      <c r="AD23" s="20"/>
      <c r="AE23" s="56"/>
      <c r="AF23" s="55">
        <v>158</v>
      </c>
      <c r="AG23" s="20">
        <v>19.29</v>
      </c>
      <c r="AH23" s="20">
        <v>7.5699999999999994E-12</v>
      </c>
      <c r="AI23" s="20">
        <v>22.55</v>
      </c>
      <c r="AJ23" s="90" t="s">
        <v>615</v>
      </c>
    </row>
    <row r="24" spans="1:36" ht="13.5">
      <c r="A24" s="39" t="s">
        <v>315</v>
      </c>
      <c r="B24" s="49">
        <v>552</v>
      </c>
      <c r="C24" s="50">
        <v>71</v>
      </c>
      <c r="D24" s="50">
        <v>9.9999999999999996E-165</v>
      </c>
      <c r="E24" s="50">
        <v>45.43</v>
      </c>
      <c r="F24" s="51" t="s">
        <v>316</v>
      </c>
      <c r="G24" s="52">
        <v>154</v>
      </c>
      <c r="H24" s="50">
        <v>59</v>
      </c>
      <c r="I24" s="53">
        <v>4.0000000000000002E-42</v>
      </c>
      <c r="J24" s="50">
        <v>53.25</v>
      </c>
      <c r="K24" s="51" t="s">
        <v>317</v>
      </c>
      <c r="L24" s="54">
        <v>276</v>
      </c>
      <c r="M24" s="50">
        <v>59</v>
      </c>
      <c r="N24" s="50">
        <v>9.9999999999999993E-78</v>
      </c>
      <c r="O24" s="50">
        <v>35.4</v>
      </c>
      <c r="P24" s="51" t="s">
        <v>317</v>
      </c>
      <c r="Q24" s="54">
        <v>241</v>
      </c>
      <c r="R24" s="50">
        <v>93</v>
      </c>
      <c r="S24" s="50">
        <v>3.0000000000000002E-115</v>
      </c>
      <c r="T24" s="50">
        <v>72.959999999999994</v>
      </c>
      <c r="U24" s="51" t="s">
        <v>319</v>
      </c>
      <c r="V24" s="54">
        <v>95.5</v>
      </c>
      <c r="W24" s="50">
        <v>59</v>
      </c>
      <c r="X24" s="50">
        <v>6.0000000000000006E-20</v>
      </c>
      <c r="Y24" s="50">
        <v>28.37</v>
      </c>
      <c r="Z24" s="51" t="s">
        <v>318</v>
      </c>
      <c r="AA24" s="55">
        <v>927</v>
      </c>
      <c r="AB24" s="20">
        <v>99</v>
      </c>
      <c r="AC24" s="20">
        <v>0</v>
      </c>
      <c r="AD24" s="20">
        <v>52.35</v>
      </c>
      <c r="AE24" s="56" t="s">
        <v>320</v>
      </c>
      <c r="AF24" s="55">
        <v>2203</v>
      </c>
      <c r="AG24" s="20">
        <v>74.400000000000006</v>
      </c>
      <c r="AH24" s="20">
        <v>0</v>
      </c>
      <c r="AI24" s="20">
        <v>54.7</v>
      </c>
      <c r="AJ24" s="90" t="s">
        <v>616</v>
      </c>
    </row>
    <row r="25" spans="1:36" ht="13.5">
      <c r="A25" s="39" t="s">
        <v>165</v>
      </c>
      <c r="B25" s="49">
        <v>385</v>
      </c>
      <c r="C25" s="50">
        <v>71.099999999999994</v>
      </c>
      <c r="D25" s="50">
        <v>5.5199999999999997E-42</v>
      </c>
      <c r="E25" s="50">
        <v>52.6</v>
      </c>
      <c r="F25" s="51" t="s">
        <v>321</v>
      </c>
      <c r="G25" s="52">
        <v>546</v>
      </c>
      <c r="H25" s="50">
        <v>65.040000000000006</v>
      </c>
      <c r="I25" s="53">
        <v>1.9099999999999999E-68</v>
      </c>
      <c r="J25" s="50">
        <v>59.89</v>
      </c>
      <c r="K25" s="51" t="s">
        <v>322</v>
      </c>
      <c r="L25" s="54">
        <v>280</v>
      </c>
      <c r="M25" s="50">
        <v>61</v>
      </c>
      <c r="N25" s="50">
        <v>8E-79</v>
      </c>
      <c r="O25" s="50">
        <v>35.03</v>
      </c>
      <c r="P25" s="51" t="s">
        <v>323</v>
      </c>
      <c r="Q25" s="54">
        <v>242</v>
      </c>
      <c r="R25" s="50">
        <v>93</v>
      </c>
      <c r="S25" s="50">
        <v>1.0000000000000001E-115</v>
      </c>
      <c r="T25" s="50">
        <v>73.58</v>
      </c>
      <c r="U25" s="51" t="s">
        <v>325</v>
      </c>
      <c r="V25" s="54">
        <v>104</v>
      </c>
      <c r="W25" s="50">
        <v>86</v>
      </c>
      <c r="X25" s="50">
        <v>1E-22</v>
      </c>
      <c r="Y25" s="50">
        <v>25.94</v>
      </c>
      <c r="Z25" s="51" t="s">
        <v>324</v>
      </c>
      <c r="AA25" s="55">
        <v>1072</v>
      </c>
      <c r="AB25" s="20">
        <v>100</v>
      </c>
      <c r="AC25" s="20">
        <v>0</v>
      </c>
      <c r="AD25" s="20">
        <v>52.49</v>
      </c>
      <c r="AE25" s="56" t="s">
        <v>326</v>
      </c>
      <c r="AF25" s="55">
        <v>868</v>
      </c>
      <c r="AG25" s="20">
        <v>81</v>
      </c>
      <c r="AH25" s="20">
        <v>0</v>
      </c>
      <c r="AI25" s="20">
        <v>58.92</v>
      </c>
      <c r="AJ25" s="90" t="s">
        <v>617</v>
      </c>
    </row>
    <row r="26" spans="1:36" ht="13.5">
      <c r="A26" s="39" t="s">
        <v>159</v>
      </c>
      <c r="B26" s="49">
        <v>628</v>
      </c>
      <c r="C26" s="50">
        <v>74</v>
      </c>
      <c r="D26" s="50">
        <v>0</v>
      </c>
      <c r="E26" s="50">
        <v>44.84</v>
      </c>
      <c r="F26" s="51" t="s">
        <v>327</v>
      </c>
      <c r="G26" s="52">
        <v>219</v>
      </c>
      <c r="H26" s="50">
        <v>92</v>
      </c>
      <c r="I26" s="53">
        <v>1.9999999999999999E-67</v>
      </c>
      <c r="J26" s="50">
        <v>51.61</v>
      </c>
      <c r="K26" s="51" t="s">
        <v>328</v>
      </c>
      <c r="L26" s="54">
        <v>299</v>
      </c>
      <c r="M26" s="50">
        <v>59</v>
      </c>
      <c r="N26" s="50">
        <v>6.0000000000000003E-87</v>
      </c>
      <c r="O26" s="50">
        <v>36.270000000000003</v>
      </c>
      <c r="P26" s="51" t="s">
        <v>329</v>
      </c>
      <c r="Q26" s="54">
        <v>441</v>
      </c>
      <c r="R26" s="50">
        <v>100</v>
      </c>
      <c r="S26" s="50">
        <v>1.0000000000000001E-152</v>
      </c>
      <c r="T26" s="50">
        <v>62.43</v>
      </c>
      <c r="U26" s="51" t="s">
        <v>330</v>
      </c>
      <c r="V26" s="54">
        <v>229</v>
      </c>
      <c r="W26" s="50">
        <v>99</v>
      </c>
      <c r="X26" s="50">
        <v>4.0000000000000002E-62</v>
      </c>
      <c r="Y26" s="50">
        <v>28.65</v>
      </c>
      <c r="Z26" s="51" t="s">
        <v>332</v>
      </c>
      <c r="AA26" s="55">
        <v>1248</v>
      </c>
      <c r="AB26" s="20">
        <v>100</v>
      </c>
      <c r="AC26" s="20">
        <v>0</v>
      </c>
      <c r="AD26" s="20">
        <v>53.39</v>
      </c>
      <c r="AE26" s="56" t="s">
        <v>331</v>
      </c>
      <c r="AF26" s="55">
        <v>897</v>
      </c>
      <c r="AG26" s="20">
        <v>82</v>
      </c>
      <c r="AH26" s="20">
        <v>0</v>
      </c>
      <c r="AI26" s="20">
        <v>54.61</v>
      </c>
      <c r="AJ26" s="90" t="s">
        <v>618</v>
      </c>
    </row>
    <row r="27" spans="1:36" ht="13.5">
      <c r="A27" s="39" t="s">
        <v>168</v>
      </c>
      <c r="B27" s="49">
        <v>694</v>
      </c>
      <c r="C27" s="50">
        <v>71</v>
      </c>
      <c r="D27" s="50">
        <v>0</v>
      </c>
      <c r="E27" s="50">
        <v>48.36</v>
      </c>
      <c r="F27" s="51" t="s">
        <v>333</v>
      </c>
      <c r="G27" s="52">
        <v>196</v>
      </c>
      <c r="H27" s="50">
        <v>92</v>
      </c>
      <c r="I27" s="53">
        <v>2.0000000000000001E-58</v>
      </c>
      <c r="J27" s="50">
        <v>46.34</v>
      </c>
      <c r="K27" s="51" t="s">
        <v>334</v>
      </c>
      <c r="L27" s="54">
        <v>294</v>
      </c>
      <c r="M27" s="50">
        <v>60</v>
      </c>
      <c r="N27" s="50">
        <v>2E-85</v>
      </c>
      <c r="O27" s="50">
        <v>36.5</v>
      </c>
      <c r="P27" s="51" t="s">
        <v>335</v>
      </c>
      <c r="Q27" s="54">
        <v>420</v>
      </c>
      <c r="R27" s="50">
        <v>100</v>
      </c>
      <c r="S27" s="50">
        <v>2.9999999999999999E-144</v>
      </c>
      <c r="T27" s="50">
        <v>59.59</v>
      </c>
      <c r="U27" s="51" t="s">
        <v>336</v>
      </c>
      <c r="V27" s="54">
        <v>233</v>
      </c>
      <c r="W27" s="50">
        <v>98</v>
      </c>
      <c r="X27" s="50">
        <v>2.0000000000000001E-63</v>
      </c>
      <c r="Y27" s="50">
        <v>29.22</v>
      </c>
      <c r="Z27" s="51" t="s">
        <v>338</v>
      </c>
      <c r="AA27" s="55">
        <v>1257</v>
      </c>
      <c r="AB27" s="20">
        <v>100</v>
      </c>
      <c r="AC27" s="20">
        <v>0</v>
      </c>
      <c r="AD27" s="20">
        <v>53.27</v>
      </c>
      <c r="AE27" s="56" t="s">
        <v>337</v>
      </c>
      <c r="AF27" s="55">
        <v>892</v>
      </c>
      <c r="AG27" s="20">
        <v>81</v>
      </c>
      <c r="AH27" s="20">
        <v>0</v>
      </c>
      <c r="AI27" s="20">
        <v>54.93</v>
      </c>
      <c r="AJ27" s="90" t="s">
        <v>619</v>
      </c>
    </row>
    <row r="28" spans="1:36" ht="13.5">
      <c r="A28" s="39" t="s">
        <v>156</v>
      </c>
      <c r="B28" s="49">
        <v>670</v>
      </c>
      <c r="C28" s="50">
        <v>73</v>
      </c>
      <c r="D28" s="50">
        <v>0</v>
      </c>
      <c r="E28" s="50">
        <v>46.86</v>
      </c>
      <c r="F28" s="51" t="s">
        <v>339</v>
      </c>
      <c r="G28" s="52">
        <v>223</v>
      </c>
      <c r="H28" s="50">
        <v>93</v>
      </c>
      <c r="I28" s="53">
        <v>1.9999999999999999E-69</v>
      </c>
      <c r="J28" s="50">
        <v>52.02</v>
      </c>
      <c r="K28" s="51" t="s">
        <v>340</v>
      </c>
      <c r="L28" s="54">
        <v>300</v>
      </c>
      <c r="M28" s="50">
        <v>59</v>
      </c>
      <c r="N28" s="50">
        <v>1E-87</v>
      </c>
      <c r="O28" s="50">
        <v>36.450000000000003</v>
      </c>
      <c r="P28" s="51" t="s">
        <v>341</v>
      </c>
      <c r="Q28" s="54">
        <v>437</v>
      </c>
      <c r="R28" s="50">
        <v>100</v>
      </c>
      <c r="S28" s="50">
        <v>3.9999999999999998E-151</v>
      </c>
      <c r="T28" s="50">
        <v>61.27</v>
      </c>
      <c r="U28" s="51" t="s">
        <v>342</v>
      </c>
      <c r="V28" s="54">
        <v>225</v>
      </c>
      <c r="W28" s="50">
        <v>99</v>
      </c>
      <c r="X28" s="50">
        <v>9.9999999999999997E-61</v>
      </c>
      <c r="Y28" s="50">
        <v>29.06</v>
      </c>
      <c r="Z28" s="51" t="s">
        <v>344</v>
      </c>
      <c r="AA28" s="55">
        <v>1244</v>
      </c>
      <c r="AB28" s="20">
        <v>100</v>
      </c>
      <c r="AC28" s="20">
        <v>0</v>
      </c>
      <c r="AD28" s="20">
        <v>53.31</v>
      </c>
      <c r="AE28" s="56" t="s">
        <v>343</v>
      </c>
      <c r="AF28" s="55">
        <v>890</v>
      </c>
      <c r="AG28" s="20">
        <v>85</v>
      </c>
      <c r="AH28" s="20">
        <v>0</v>
      </c>
      <c r="AI28" s="20">
        <v>53.14</v>
      </c>
      <c r="AJ28" s="90" t="s">
        <v>620</v>
      </c>
    </row>
    <row r="29" spans="1:36" ht="13.5">
      <c r="A29" s="39" t="s">
        <v>162</v>
      </c>
      <c r="B29" s="49">
        <v>696</v>
      </c>
      <c r="C29" s="50">
        <v>73</v>
      </c>
      <c r="D29" s="50">
        <v>0</v>
      </c>
      <c r="E29" s="50">
        <v>46.58</v>
      </c>
      <c r="F29" s="51" t="s">
        <v>345</v>
      </c>
      <c r="G29" s="52">
        <v>199</v>
      </c>
      <c r="H29" s="50">
        <v>65</v>
      </c>
      <c r="I29" s="53">
        <v>1E-59</v>
      </c>
      <c r="J29" s="50">
        <v>54.24</v>
      </c>
      <c r="K29" s="51" t="s">
        <v>346</v>
      </c>
      <c r="L29" s="54">
        <v>243</v>
      </c>
      <c r="M29" s="50">
        <v>35</v>
      </c>
      <c r="N29" s="50">
        <v>1.9999999999999999E-69</v>
      </c>
      <c r="O29" s="50">
        <v>44.04</v>
      </c>
      <c r="P29" s="51" t="s">
        <v>347</v>
      </c>
      <c r="Q29" s="54">
        <v>431</v>
      </c>
      <c r="R29" s="50">
        <v>100</v>
      </c>
      <c r="S29" s="50">
        <v>1.9999999999999999E-148</v>
      </c>
      <c r="T29" s="50">
        <v>60.76</v>
      </c>
      <c r="U29" s="51" t="s">
        <v>348</v>
      </c>
      <c r="V29" s="54">
        <v>219</v>
      </c>
      <c r="W29" s="50">
        <v>100</v>
      </c>
      <c r="X29" s="50">
        <v>1E-58</v>
      </c>
      <c r="Y29" s="50">
        <v>30.12</v>
      </c>
      <c r="Z29" s="51" t="s">
        <v>350</v>
      </c>
      <c r="AA29" s="55">
        <v>1269</v>
      </c>
      <c r="AB29" s="20">
        <v>100</v>
      </c>
      <c r="AC29" s="20">
        <v>0</v>
      </c>
      <c r="AD29" s="20">
        <v>53.57</v>
      </c>
      <c r="AE29" s="56" t="s">
        <v>349</v>
      </c>
      <c r="AF29" s="55">
        <v>889</v>
      </c>
      <c r="AG29" s="20">
        <v>81</v>
      </c>
      <c r="AH29" s="20">
        <v>0</v>
      </c>
      <c r="AI29" s="20">
        <v>54.93</v>
      </c>
      <c r="AJ29" s="90" t="s">
        <v>621</v>
      </c>
    </row>
    <row r="30" spans="1:36" ht="13.5">
      <c r="A30" s="39" t="s">
        <v>171</v>
      </c>
      <c r="B30" s="49">
        <v>881</v>
      </c>
      <c r="C30" s="50">
        <v>79</v>
      </c>
      <c r="D30" s="50">
        <v>0</v>
      </c>
      <c r="E30" s="50">
        <v>42.44</v>
      </c>
      <c r="F30" s="51" t="s">
        <v>351</v>
      </c>
      <c r="G30" s="52">
        <v>195</v>
      </c>
      <c r="H30" s="50">
        <v>92</v>
      </c>
      <c r="I30" s="53">
        <v>3.0000000000000001E-58</v>
      </c>
      <c r="J30" s="50">
        <v>45.53</v>
      </c>
      <c r="K30" s="51" t="s">
        <v>352</v>
      </c>
      <c r="L30" s="54">
        <v>286</v>
      </c>
      <c r="M30" s="50">
        <v>68</v>
      </c>
      <c r="N30" s="50">
        <v>9.9999999999999996E-83</v>
      </c>
      <c r="O30" s="50">
        <v>35</v>
      </c>
      <c r="P30" s="51" t="s">
        <v>353</v>
      </c>
      <c r="Q30" s="54">
        <v>411</v>
      </c>
      <c r="R30" s="50">
        <v>94</v>
      </c>
      <c r="S30" s="50">
        <v>4.0000000000000002E-141</v>
      </c>
      <c r="T30" s="50">
        <v>60.62</v>
      </c>
      <c r="U30" s="51" t="s">
        <v>354</v>
      </c>
      <c r="V30" s="54">
        <v>205</v>
      </c>
      <c r="W30" s="50">
        <v>94</v>
      </c>
      <c r="X30" s="50">
        <v>5E-53</v>
      </c>
      <c r="Y30" s="50">
        <v>28.22</v>
      </c>
      <c r="Z30" s="51" t="s">
        <v>356</v>
      </c>
      <c r="AA30" s="55">
        <v>1264</v>
      </c>
      <c r="AB30" s="20">
        <v>100</v>
      </c>
      <c r="AC30" s="20">
        <v>0</v>
      </c>
      <c r="AD30" s="20">
        <v>53.53</v>
      </c>
      <c r="AE30" s="56" t="s">
        <v>355</v>
      </c>
      <c r="AF30" s="55">
        <v>893</v>
      </c>
      <c r="AG30" s="20">
        <v>82</v>
      </c>
      <c r="AH30" s="20">
        <v>0</v>
      </c>
      <c r="AI30" s="20">
        <v>54.61</v>
      </c>
      <c r="AJ30" s="90" t="s">
        <v>622</v>
      </c>
    </row>
    <row r="31" spans="1:36" ht="13.5">
      <c r="A31" s="39" t="s">
        <v>179</v>
      </c>
      <c r="B31" s="49">
        <v>692</v>
      </c>
      <c r="C31" s="50">
        <v>75</v>
      </c>
      <c r="D31" s="50">
        <v>0</v>
      </c>
      <c r="E31" s="50">
        <v>45.28</v>
      </c>
      <c r="F31" s="51" t="s">
        <v>357</v>
      </c>
      <c r="G31" s="52">
        <v>192</v>
      </c>
      <c r="H31" s="50">
        <v>88</v>
      </c>
      <c r="I31" s="53">
        <v>1E-56</v>
      </c>
      <c r="J31" s="50">
        <v>47.93</v>
      </c>
      <c r="K31" s="51" t="s">
        <v>358</v>
      </c>
      <c r="L31" s="54">
        <v>292</v>
      </c>
      <c r="M31" s="50">
        <v>66</v>
      </c>
      <c r="N31" s="50">
        <v>7.9999999999999998E-85</v>
      </c>
      <c r="O31" s="50">
        <v>34.700000000000003</v>
      </c>
      <c r="P31" s="51" t="s">
        <v>359</v>
      </c>
      <c r="Q31" s="54">
        <v>429</v>
      </c>
      <c r="R31" s="50">
        <v>100</v>
      </c>
      <c r="S31" s="50">
        <v>4.9999999999999999E-148</v>
      </c>
      <c r="T31" s="50">
        <v>60.17</v>
      </c>
      <c r="U31" s="51" t="s">
        <v>360</v>
      </c>
      <c r="V31" s="54">
        <v>197</v>
      </c>
      <c r="W31" s="50">
        <v>95</v>
      </c>
      <c r="X31" s="50">
        <v>2E-50</v>
      </c>
      <c r="Y31" s="50">
        <v>28.88</v>
      </c>
      <c r="Z31" s="51" t="s">
        <v>362</v>
      </c>
      <c r="AA31" s="55">
        <v>1276</v>
      </c>
      <c r="AB31" s="20">
        <v>100</v>
      </c>
      <c r="AC31" s="20">
        <v>0</v>
      </c>
      <c r="AD31" s="20">
        <v>54</v>
      </c>
      <c r="AE31" s="56" t="s">
        <v>361</v>
      </c>
      <c r="AF31" s="55">
        <v>894</v>
      </c>
      <c r="AG31" s="20">
        <v>81</v>
      </c>
      <c r="AH31" s="20">
        <v>0</v>
      </c>
      <c r="AI31" s="20">
        <v>54.88</v>
      </c>
      <c r="AJ31" s="90" t="s">
        <v>623</v>
      </c>
    </row>
    <row r="32" spans="1:36" ht="13.5">
      <c r="A32" s="39" t="s">
        <v>76</v>
      </c>
      <c r="B32" s="62">
        <v>417</v>
      </c>
      <c r="C32" s="50">
        <v>64</v>
      </c>
      <c r="D32" s="63">
        <v>7.9999999999999998E-120</v>
      </c>
      <c r="E32" s="50">
        <v>36.4</v>
      </c>
      <c r="F32" s="64" t="s">
        <v>363</v>
      </c>
      <c r="G32" s="52">
        <v>52.4</v>
      </c>
      <c r="H32" s="50">
        <v>56</v>
      </c>
      <c r="I32" s="53">
        <v>5.9999999999999997E-14</v>
      </c>
      <c r="J32" s="50">
        <v>31.14</v>
      </c>
      <c r="K32" s="51" t="s">
        <v>364</v>
      </c>
      <c r="L32" s="54">
        <v>107</v>
      </c>
      <c r="M32" s="50">
        <v>30</v>
      </c>
      <c r="N32" s="50">
        <v>2.0000000000000001E-33</v>
      </c>
      <c r="O32" s="50">
        <v>34.590000000000003</v>
      </c>
      <c r="P32" s="51" t="s">
        <v>365</v>
      </c>
      <c r="Q32" s="54">
        <v>108</v>
      </c>
      <c r="R32" s="50">
        <v>88</v>
      </c>
      <c r="S32" s="50">
        <v>2.9999999999999999E-48</v>
      </c>
      <c r="T32" s="50">
        <v>32.68</v>
      </c>
      <c r="U32" s="51" t="s">
        <v>367</v>
      </c>
      <c r="V32" s="54">
        <v>60.5</v>
      </c>
      <c r="W32" s="50">
        <v>19</v>
      </c>
      <c r="X32" s="50">
        <v>3E-9</v>
      </c>
      <c r="Y32" s="50">
        <v>37.35</v>
      </c>
      <c r="Z32" s="51" t="s">
        <v>366</v>
      </c>
      <c r="AA32" s="55">
        <v>594</v>
      </c>
      <c r="AB32" s="20">
        <v>100</v>
      </c>
      <c r="AC32" s="20">
        <v>0</v>
      </c>
      <c r="AD32" s="20">
        <v>38.86</v>
      </c>
      <c r="AE32" s="56" t="s">
        <v>368</v>
      </c>
      <c r="AF32" s="55">
        <v>53</v>
      </c>
      <c r="AG32" s="20">
        <v>69.59</v>
      </c>
      <c r="AH32" s="20">
        <v>5.0500000000000001E-161</v>
      </c>
      <c r="AI32" s="20">
        <v>57.69</v>
      </c>
      <c r="AJ32" s="90" t="s">
        <v>366</v>
      </c>
    </row>
    <row r="33" spans="1:36" ht="13.5">
      <c r="A33" s="39" t="s">
        <v>136</v>
      </c>
      <c r="B33" s="49" t="s">
        <v>242</v>
      </c>
      <c r="C33" s="50"/>
      <c r="D33" s="50"/>
      <c r="E33" s="50"/>
      <c r="F33" s="51"/>
      <c r="G33" s="54" t="s">
        <v>242</v>
      </c>
      <c r="H33" s="50"/>
      <c r="I33" s="53"/>
      <c r="J33" s="50"/>
      <c r="K33" s="51"/>
      <c r="L33" s="54" t="s">
        <v>242</v>
      </c>
      <c r="M33" s="50"/>
      <c r="N33" s="50"/>
      <c r="O33" s="50"/>
      <c r="P33" s="51"/>
      <c r="Q33" s="54">
        <v>74.3</v>
      </c>
      <c r="R33" s="50">
        <v>58</v>
      </c>
      <c r="S33" s="50">
        <v>8.0000000000000006E-15</v>
      </c>
      <c r="T33" s="50">
        <v>27.55</v>
      </c>
      <c r="U33" s="51" t="s">
        <v>369</v>
      </c>
      <c r="V33" s="54" t="s">
        <v>242</v>
      </c>
      <c r="W33" s="50"/>
      <c r="X33" s="50"/>
      <c r="Y33" s="50"/>
      <c r="Z33" s="51"/>
      <c r="AA33" s="55" t="s">
        <v>242</v>
      </c>
      <c r="AB33" s="20"/>
      <c r="AC33" s="20"/>
      <c r="AD33" s="20"/>
      <c r="AE33" s="56"/>
      <c r="AF33" s="55">
        <v>427</v>
      </c>
      <c r="AG33" s="20">
        <v>69.59</v>
      </c>
      <c r="AH33" s="20">
        <v>1.01E-43</v>
      </c>
      <c r="AI33" s="20">
        <v>23.59</v>
      </c>
      <c r="AJ33" s="90" t="s">
        <v>624</v>
      </c>
    </row>
    <row r="34" spans="1:36" ht="13.5">
      <c r="A34" s="39" t="s">
        <v>124</v>
      </c>
      <c r="B34" s="49" t="s">
        <v>242</v>
      </c>
      <c r="C34" s="50"/>
      <c r="D34" s="50"/>
      <c r="E34" s="50"/>
      <c r="F34" s="51"/>
      <c r="G34" s="54" t="s">
        <v>242</v>
      </c>
      <c r="H34" s="50"/>
      <c r="I34" s="53"/>
      <c r="J34" s="50"/>
      <c r="K34" s="51"/>
      <c r="L34" s="54" t="s">
        <v>242</v>
      </c>
      <c r="M34" s="50"/>
      <c r="N34" s="50"/>
      <c r="O34" s="50"/>
      <c r="P34" s="51"/>
      <c r="Q34" s="54">
        <v>73.599999999999994</v>
      </c>
      <c r="R34" s="50">
        <v>48</v>
      </c>
      <c r="S34" s="50">
        <v>1E-14</v>
      </c>
      <c r="T34" s="50">
        <v>28.4</v>
      </c>
      <c r="U34" s="51" t="s">
        <v>370</v>
      </c>
      <c r="V34" s="54" t="s">
        <v>242</v>
      </c>
      <c r="W34" s="50"/>
      <c r="X34" s="50"/>
      <c r="Y34" s="50"/>
      <c r="Z34" s="51"/>
      <c r="AA34" s="55" t="s">
        <v>242</v>
      </c>
      <c r="AB34" s="20"/>
      <c r="AC34" s="20"/>
      <c r="AD34" s="20"/>
      <c r="AE34" s="56"/>
      <c r="AF34" s="55">
        <v>450</v>
      </c>
      <c r="AG34" s="20">
        <v>71.900000000000006</v>
      </c>
      <c r="AH34" s="20">
        <v>1.25E-46</v>
      </c>
      <c r="AI34" s="20">
        <v>23.93</v>
      </c>
      <c r="AJ34" s="90" t="s">
        <v>625</v>
      </c>
    </row>
    <row r="35" spans="1:36" ht="13.5">
      <c r="A35" s="39" t="s">
        <v>127</v>
      </c>
      <c r="B35" s="49" t="s">
        <v>242</v>
      </c>
      <c r="C35" s="50"/>
      <c r="D35" s="50"/>
      <c r="E35" s="50"/>
      <c r="F35" s="51"/>
      <c r="G35" s="54" t="s">
        <v>242</v>
      </c>
      <c r="H35" s="50"/>
      <c r="I35" s="53"/>
      <c r="J35" s="50"/>
      <c r="K35" s="51"/>
      <c r="L35" s="54" t="s">
        <v>242</v>
      </c>
      <c r="M35" s="50"/>
      <c r="N35" s="50"/>
      <c r="O35" s="50"/>
      <c r="P35" s="51"/>
      <c r="Q35" s="54">
        <v>66.2</v>
      </c>
      <c r="R35" s="50">
        <v>55</v>
      </c>
      <c r="S35" s="50">
        <v>3.0000000000000001E-12</v>
      </c>
      <c r="T35" s="50">
        <v>27.03</v>
      </c>
      <c r="U35" s="51" t="s">
        <v>371</v>
      </c>
      <c r="V35" s="54" t="s">
        <v>242</v>
      </c>
      <c r="W35" s="50"/>
      <c r="X35" s="50"/>
      <c r="Y35" s="50"/>
      <c r="Z35" s="51"/>
      <c r="AA35" s="55" t="s">
        <v>242</v>
      </c>
      <c r="AB35" s="20"/>
      <c r="AC35" s="20"/>
      <c r="AD35" s="20"/>
      <c r="AE35" s="56"/>
      <c r="AF35" s="55">
        <v>433</v>
      </c>
      <c r="AG35" s="20">
        <v>66.599999999999994</v>
      </c>
      <c r="AH35" s="20">
        <v>1.7400000000000001E-44</v>
      </c>
      <c r="AI35" s="20">
        <v>23.88</v>
      </c>
      <c r="AJ35" s="90" t="s">
        <v>626</v>
      </c>
    </row>
    <row r="36" spans="1:36" ht="13.5">
      <c r="A36" s="60" t="s">
        <v>31</v>
      </c>
      <c r="B36" s="49">
        <v>381</v>
      </c>
      <c r="C36" s="50">
        <v>66</v>
      </c>
      <c r="D36" s="50">
        <v>9.9999999999999994E-107</v>
      </c>
      <c r="E36" s="50">
        <v>34.81</v>
      </c>
      <c r="F36" s="51" t="s">
        <v>372</v>
      </c>
      <c r="G36" s="54">
        <v>132</v>
      </c>
      <c r="H36" s="50">
        <v>78</v>
      </c>
      <c r="I36" s="53">
        <v>5.0000000000000003E-34</v>
      </c>
      <c r="J36" s="50">
        <v>39.17</v>
      </c>
      <c r="K36" s="51" t="s">
        <v>373</v>
      </c>
      <c r="L36" s="54">
        <v>198</v>
      </c>
      <c r="M36" s="50">
        <v>62</v>
      </c>
      <c r="N36" s="50">
        <v>9.9999999999999994E-50</v>
      </c>
      <c r="O36" s="50">
        <v>33.799999999999997</v>
      </c>
      <c r="P36" s="51" t="s">
        <v>374</v>
      </c>
      <c r="Q36" s="54">
        <v>180</v>
      </c>
      <c r="R36" s="50">
        <v>88</v>
      </c>
      <c r="S36" s="50">
        <v>9.9999999999999997E-49</v>
      </c>
      <c r="T36" s="50">
        <v>36.56</v>
      </c>
      <c r="U36" s="51" t="s">
        <v>375</v>
      </c>
      <c r="V36" s="54">
        <v>73.599999999999994</v>
      </c>
      <c r="W36" s="50">
        <v>47</v>
      </c>
      <c r="X36" s="50">
        <v>1.0000000000000001E-9</v>
      </c>
      <c r="Y36" s="50">
        <v>30.84</v>
      </c>
      <c r="Z36" s="51" t="s">
        <v>377</v>
      </c>
      <c r="AA36" s="55">
        <v>898</v>
      </c>
      <c r="AB36" s="20">
        <v>94</v>
      </c>
      <c r="AC36" s="20">
        <v>0</v>
      </c>
      <c r="AD36" s="20">
        <v>44.08</v>
      </c>
      <c r="AE36" s="56" t="s">
        <v>376</v>
      </c>
      <c r="AF36" s="55">
        <v>635</v>
      </c>
      <c r="AG36" s="20">
        <v>91</v>
      </c>
      <c r="AH36" s="20">
        <v>0</v>
      </c>
      <c r="AI36" s="20">
        <v>39.090000000000003</v>
      </c>
      <c r="AJ36" s="90" t="s">
        <v>627</v>
      </c>
    </row>
    <row r="37" spans="1:36" ht="13.5">
      <c r="A37" s="39" t="s">
        <v>194</v>
      </c>
      <c r="B37" s="49">
        <v>559</v>
      </c>
      <c r="C37" s="50">
        <v>72</v>
      </c>
      <c r="D37" s="50">
        <v>4E-167</v>
      </c>
      <c r="E37" s="50">
        <v>45.24</v>
      </c>
      <c r="F37" s="51" t="s">
        <v>378</v>
      </c>
      <c r="G37" s="54">
        <v>145</v>
      </c>
      <c r="H37" s="50">
        <v>62</v>
      </c>
      <c r="I37" s="53">
        <v>6.0000000000000006E-39</v>
      </c>
      <c r="J37" s="50">
        <v>51.02</v>
      </c>
      <c r="K37" s="51" t="s">
        <v>379</v>
      </c>
      <c r="L37" s="54">
        <v>252</v>
      </c>
      <c r="M37" s="50">
        <v>56</v>
      </c>
      <c r="N37" s="50">
        <v>9.9999999999999996E-70</v>
      </c>
      <c r="O37" s="50">
        <v>45.92</v>
      </c>
      <c r="P37" s="51" t="s">
        <v>380</v>
      </c>
      <c r="Q37" s="54">
        <v>333</v>
      </c>
      <c r="R37" s="50">
        <v>100</v>
      </c>
      <c r="S37" s="50">
        <v>1.9999999999999999E-103</v>
      </c>
      <c r="T37" s="50">
        <v>48.09</v>
      </c>
      <c r="U37" s="51" t="s">
        <v>381</v>
      </c>
      <c r="V37" s="54">
        <v>166</v>
      </c>
      <c r="W37" s="50">
        <v>88</v>
      </c>
      <c r="X37" s="50">
        <v>1.9999999999999999E-49</v>
      </c>
      <c r="Y37" s="50">
        <v>27.48</v>
      </c>
      <c r="Z37" s="51" t="s">
        <v>382</v>
      </c>
      <c r="AA37" s="55">
        <v>1168</v>
      </c>
      <c r="AB37" s="20">
        <v>100</v>
      </c>
      <c r="AC37" s="20">
        <v>0</v>
      </c>
      <c r="AD37" s="20">
        <v>50.16</v>
      </c>
      <c r="AE37" s="56" t="s">
        <v>379</v>
      </c>
      <c r="AF37" s="55">
        <v>2069</v>
      </c>
      <c r="AG37" s="20">
        <v>47.8</v>
      </c>
      <c r="AH37" s="20">
        <v>0</v>
      </c>
      <c r="AI37" s="20">
        <v>52.22</v>
      </c>
      <c r="AJ37" s="97" t="s">
        <v>628</v>
      </c>
    </row>
    <row r="38" spans="1:36" ht="13.5">
      <c r="A38" s="39" t="s">
        <v>190</v>
      </c>
      <c r="B38" s="49">
        <v>795</v>
      </c>
      <c r="C38" s="50">
        <v>77</v>
      </c>
      <c r="D38" s="50">
        <v>0</v>
      </c>
      <c r="E38" s="50">
        <v>0.43959999999999999</v>
      </c>
      <c r="F38" s="51" t="s">
        <v>383</v>
      </c>
      <c r="G38" s="54">
        <v>164</v>
      </c>
      <c r="H38" s="50">
        <v>64</v>
      </c>
      <c r="I38" s="53">
        <v>2E-46</v>
      </c>
      <c r="J38" s="50">
        <v>50</v>
      </c>
      <c r="K38" s="51" t="s">
        <v>384</v>
      </c>
      <c r="L38" s="54">
        <v>346</v>
      </c>
      <c r="M38" s="50">
        <v>81</v>
      </c>
      <c r="N38" s="50">
        <v>3.9999999999999997E-102</v>
      </c>
      <c r="O38" s="50">
        <v>33.659999999999997</v>
      </c>
      <c r="P38" s="51" t="s">
        <v>385</v>
      </c>
      <c r="Q38" s="54">
        <v>346</v>
      </c>
      <c r="R38" s="50">
        <v>100</v>
      </c>
      <c r="S38" s="50">
        <v>3.0000000000000002E-115</v>
      </c>
      <c r="T38" s="50">
        <v>53.04</v>
      </c>
      <c r="U38" s="51" t="s">
        <v>386</v>
      </c>
      <c r="V38" s="54">
        <v>224</v>
      </c>
      <c r="W38" s="50">
        <v>90</v>
      </c>
      <c r="X38" s="50">
        <v>1.9999999999999999E-60</v>
      </c>
      <c r="Y38" s="50">
        <v>31.16</v>
      </c>
      <c r="Z38" s="51" t="s">
        <v>388</v>
      </c>
      <c r="AA38" s="55">
        <v>1204</v>
      </c>
      <c r="AB38" s="20">
        <v>100</v>
      </c>
      <c r="AC38" s="20">
        <v>0</v>
      </c>
      <c r="AD38" s="20">
        <v>51.88</v>
      </c>
      <c r="AE38" s="56" t="s">
        <v>387</v>
      </c>
      <c r="AF38" s="55">
        <v>828</v>
      </c>
      <c r="AG38" s="20">
        <v>89</v>
      </c>
      <c r="AH38" s="20">
        <v>0</v>
      </c>
      <c r="AI38" s="20">
        <v>49.15</v>
      </c>
      <c r="AJ38" s="90" t="s">
        <v>629</v>
      </c>
    </row>
    <row r="39" spans="1:36" ht="13.5">
      <c r="A39" s="39" t="s">
        <v>62</v>
      </c>
      <c r="B39" s="49" t="s">
        <v>242</v>
      </c>
      <c r="C39" s="50"/>
      <c r="D39" s="50"/>
      <c r="E39" s="50"/>
      <c r="F39" s="51"/>
      <c r="G39" s="54">
        <v>141</v>
      </c>
      <c r="H39" s="50">
        <v>65.040000000000006</v>
      </c>
      <c r="I39" s="53">
        <v>1.8800000000000001E-13</v>
      </c>
      <c r="J39" s="50">
        <v>34.85</v>
      </c>
      <c r="K39" s="51" t="s">
        <v>389</v>
      </c>
      <c r="L39" s="54">
        <v>233</v>
      </c>
      <c r="M39" s="50">
        <v>62</v>
      </c>
      <c r="N39" s="50">
        <v>9.0000000000000002E-64</v>
      </c>
      <c r="O39" s="50">
        <v>31.7</v>
      </c>
      <c r="P39" s="51" t="s">
        <v>390</v>
      </c>
      <c r="Q39" s="54">
        <v>126</v>
      </c>
      <c r="R39" s="50">
        <v>82</v>
      </c>
      <c r="S39" s="50">
        <v>9E-46</v>
      </c>
      <c r="T39" s="50">
        <v>44.59</v>
      </c>
      <c r="U39" s="51" t="s">
        <v>391</v>
      </c>
      <c r="V39" s="54" t="s">
        <v>242</v>
      </c>
      <c r="W39" s="50"/>
      <c r="X39" s="50"/>
      <c r="Y39" s="50"/>
      <c r="Z39" s="51"/>
      <c r="AA39" s="55">
        <v>676</v>
      </c>
      <c r="AB39" s="20">
        <v>98</v>
      </c>
      <c r="AC39" s="20">
        <v>0</v>
      </c>
      <c r="AD39" s="20">
        <v>40.229999999999997</v>
      </c>
      <c r="AE39" s="56" t="s">
        <v>390</v>
      </c>
      <c r="AF39" s="55">
        <v>652</v>
      </c>
      <c r="AG39" s="20">
        <v>86</v>
      </c>
      <c r="AH39" s="20">
        <v>0</v>
      </c>
      <c r="AI39" s="20">
        <v>42.26</v>
      </c>
      <c r="AJ39" s="90" t="s">
        <v>630</v>
      </c>
    </row>
    <row r="40" spans="1:36" ht="13.5">
      <c r="A40" s="39" t="s">
        <v>195</v>
      </c>
      <c r="B40" s="49">
        <v>3034</v>
      </c>
      <c r="C40" s="50">
        <v>100</v>
      </c>
      <c r="D40" s="50">
        <v>0</v>
      </c>
      <c r="E40" s="50">
        <v>100</v>
      </c>
      <c r="F40" s="51" t="s">
        <v>392</v>
      </c>
      <c r="G40" s="54">
        <v>548</v>
      </c>
      <c r="H40" s="50">
        <v>100</v>
      </c>
      <c r="I40" s="53">
        <v>0</v>
      </c>
      <c r="J40" s="50">
        <v>100</v>
      </c>
      <c r="K40" s="51" t="s">
        <v>393</v>
      </c>
      <c r="L40" s="54">
        <v>1738</v>
      </c>
      <c r="M40" s="50">
        <v>100</v>
      </c>
      <c r="N40" s="50">
        <v>0</v>
      </c>
      <c r="O40" s="50">
        <v>100</v>
      </c>
      <c r="P40" s="51" t="s">
        <v>394</v>
      </c>
      <c r="Q40" s="54">
        <v>693</v>
      </c>
      <c r="R40" s="50">
        <v>100</v>
      </c>
      <c r="S40" s="50">
        <v>0</v>
      </c>
      <c r="T40" s="50">
        <v>100</v>
      </c>
      <c r="U40" s="51" t="s">
        <v>395</v>
      </c>
      <c r="V40" s="54">
        <v>1364</v>
      </c>
      <c r="W40" s="50">
        <v>100</v>
      </c>
      <c r="X40" s="50">
        <v>0</v>
      </c>
      <c r="Y40" s="50">
        <v>100</v>
      </c>
      <c r="Z40" s="51" t="s">
        <v>397</v>
      </c>
      <c r="AA40" s="55">
        <v>2386</v>
      </c>
      <c r="AB40" s="20">
        <v>100</v>
      </c>
      <c r="AC40" s="20">
        <v>0</v>
      </c>
      <c r="AD40" s="20">
        <v>100</v>
      </c>
      <c r="AE40" s="56" t="s">
        <v>396</v>
      </c>
      <c r="AF40" s="55">
        <v>2155</v>
      </c>
      <c r="AG40" s="20">
        <v>100</v>
      </c>
      <c r="AH40" s="20">
        <v>0</v>
      </c>
      <c r="AI40" s="20">
        <v>100</v>
      </c>
      <c r="AJ40" s="90" t="s">
        <v>631</v>
      </c>
    </row>
    <row r="41" spans="1:36" ht="13.5">
      <c r="A41" s="39" t="s">
        <v>199</v>
      </c>
      <c r="B41" s="49">
        <v>2924</v>
      </c>
      <c r="C41" s="50">
        <v>100</v>
      </c>
      <c r="D41" s="50">
        <v>0</v>
      </c>
      <c r="E41" s="50">
        <v>96.42</v>
      </c>
      <c r="F41" s="51" t="s">
        <v>398</v>
      </c>
      <c r="G41" s="54">
        <v>544</v>
      </c>
      <c r="H41" s="50">
        <v>100</v>
      </c>
      <c r="I41" s="53">
        <v>0</v>
      </c>
      <c r="J41" s="50">
        <v>99.25</v>
      </c>
      <c r="K41" s="51" t="s">
        <v>399</v>
      </c>
      <c r="L41" s="54">
        <v>1411</v>
      </c>
      <c r="M41" s="50">
        <v>100</v>
      </c>
      <c r="N41" s="50">
        <v>0</v>
      </c>
      <c r="O41" s="50">
        <v>90.2</v>
      </c>
      <c r="P41" s="51" t="s">
        <v>400</v>
      </c>
      <c r="Q41" s="54">
        <v>711</v>
      </c>
      <c r="R41" s="50">
        <v>100</v>
      </c>
      <c r="S41" s="50">
        <v>0</v>
      </c>
      <c r="T41" s="50">
        <v>100</v>
      </c>
      <c r="U41" s="51" t="s">
        <v>401</v>
      </c>
      <c r="V41" s="54">
        <v>1342</v>
      </c>
      <c r="W41" s="50">
        <v>100</v>
      </c>
      <c r="X41" s="50">
        <v>0</v>
      </c>
      <c r="Y41" s="50">
        <v>97.9</v>
      </c>
      <c r="Z41" s="51" t="s">
        <v>403</v>
      </c>
      <c r="AA41" s="55">
        <v>2375</v>
      </c>
      <c r="AB41" s="20">
        <v>100</v>
      </c>
      <c r="AC41" s="20">
        <v>0</v>
      </c>
      <c r="AD41" s="20">
        <v>99.57</v>
      </c>
      <c r="AE41" s="56" t="s">
        <v>402</v>
      </c>
      <c r="AF41" s="55">
        <v>1980</v>
      </c>
      <c r="AG41" s="20">
        <v>100</v>
      </c>
      <c r="AH41" s="20">
        <v>0</v>
      </c>
      <c r="AI41" s="20">
        <v>93.46</v>
      </c>
      <c r="AJ41" s="90" t="s">
        <v>632</v>
      </c>
    </row>
    <row r="42" spans="1:36" ht="13.5">
      <c r="A42" s="39" t="s">
        <v>42</v>
      </c>
      <c r="B42" s="49">
        <v>365</v>
      </c>
      <c r="C42" s="50">
        <v>63</v>
      </c>
      <c r="D42" s="50">
        <v>9.9999999999999993E-103</v>
      </c>
      <c r="E42" s="50">
        <v>33.6</v>
      </c>
      <c r="F42" s="51" t="s">
        <v>404</v>
      </c>
      <c r="G42" s="52">
        <v>108</v>
      </c>
      <c r="H42" s="50">
        <v>61</v>
      </c>
      <c r="I42" s="53">
        <v>5.9999999999999995E-25</v>
      </c>
      <c r="J42" s="50">
        <v>40.119999999999997</v>
      </c>
      <c r="K42" s="51" t="s">
        <v>405</v>
      </c>
      <c r="L42" s="54">
        <v>90.5</v>
      </c>
      <c r="M42" s="50">
        <v>33</v>
      </c>
      <c r="N42" s="50">
        <v>2.0000000000000001E-37</v>
      </c>
      <c r="O42" s="50">
        <v>39.71</v>
      </c>
      <c r="P42" s="51" t="s">
        <v>406</v>
      </c>
      <c r="Q42" s="54">
        <v>194</v>
      </c>
      <c r="R42" s="50">
        <v>91</v>
      </c>
      <c r="S42" s="50">
        <v>9.9999999999999999E-56</v>
      </c>
      <c r="T42" s="50">
        <v>35.06</v>
      </c>
      <c r="U42" s="51" t="s">
        <v>407</v>
      </c>
      <c r="V42" s="54">
        <v>699</v>
      </c>
      <c r="W42" s="50">
        <v>95</v>
      </c>
      <c r="X42" s="50">
        <v>0</v>
      </c>
      <c r="Y42" s="50">
        <v>57.03</v>
      </c>
      <c r="Z42" s="51" t="s">
        <v>409</v>
      </c>
      <c r="AA42" s="55">
        <v>817</v>
      </c>
      <c r="AB42" s="20">
        <v>100</v>
      </c>
      <c r="AC42" s="20">
        <v>0</v>
      </c>
      <c r="AD42" s="20">
        <v>44.18</v>
      </c>
      <c r="AE42" s="56" t="s">
        <v>408</v>
      </c>
      <c r="AF42" s="55">
        <v>610</v>
      </c>
      <c r="AG42" s="20">
        <v>73</v>
      </c>
      <c r="AH42" s="20">
        <v>0</v>
      </c>
      <c r="AI42" s="20">
        <v>44.09</v>
      </c>
      <c r="AJ42" s="90" t="s">
        <v>611</v>
      </c>
    </row>
    <row r="43" spans="1:36" ht="13.5">
      <c r="A43" s="39" t="s">
        <v>56</v>
      </c>
      <c r="B43" s="49" t="s">
        <v>242</v>
      </c>
      <c r="C43" s="50"/>
      <c r="D43" s="50"/>
      <c r="E43" s="50"/>
      <c r="F43" s="51"/>
      <c r="G43" s="52">
        <v>116</v>
      </c>
      <c r="H43" s="50">
        <v>65</v>
      </c>
      <c r="I43" s="53">
        <v>1E-27</v>
      </c>
      <c r="J43" s="50">
        <v>36.409999999999997</v>
      </c>
      <c r="K43" s="51" t="s">
        <v>410</v>
      </c>
      <c r="L43" s="54">
        <v>198</v>
      </c>
      <c r="M43" s="50">
        <v>43</v>
      </c>
      <c r="N43" s="50">
        <v>5E-52</v>
      </c>
      <c r="O43" s="50">
        <v>35.03</v>
      </c>
      <c r="P43" s="51" t="s">
        <v>411</v>
      </c>
      <c r="Q43" s="54">
        <v>171</v>
      </c>
      <c r="R43" s="50">
        <v>85</v>
      </c>
      <c r="S43" s="50">
        <v>3.0000000000000001E-45</v>
      </c>
      <c r="T43" s="50">
        <v>39.1</v>
      </c>
      <c r="U43" s="51" t="s">
        <v>412</v>
      </c>
      <c r="V43" s="54">
        <v>310</v>
      </c>
      <c r="W43" s="50">
        <v>32.07</v>
      </c>
      <c r="X43" s="50">
        <v>8.2300000000000001E-30</v>
      </c>
      <c r="Y43" s="50">
        <v>31.6</v>
      </c>
      <c r="Z43" s="51" t="s">
        <v>414</v>
      </c>
      <c r="AA43" s="55">
        <v>876</v>
      </c>
      <c r="AB43" s="20">
        <v>100</v>
      </c>
      <c r="AC43" s="20">
        <v>0</v>
      </c>
      <c r="AD43" s="20">
        <v>40.99</v>
      </c>
      <c r="AE43" s="56" t="s">
        <v>413</v>
      </c>
      <c r="AF43" s="55">
        <v>613</v>
      </c>
      <c r="AG43" s="20">
        <v>82</v>
      </c>
      <c r="AH43" s="20">
        <v>0</v>
      </c>
      <c r="AI43" s="20">
        <v>41.61</v>
      </c>
      <c r="AJ43" s="90" t="s">
        <v>633</v>
      </c>
    </row>
    <row r="44" spans="1:36" ht="13.5">
      <c r="A44" s="39" t="s">
        <v>115</v>
      </c>
      <c r="B44" s="49" t="s">
        <v>242</v>
      </c>
      <c r="C44" s="50"/>
      <c r="D44" s="50"/>
      <c r="E44" s="50"/>
      <c r="F44" s="51"/>
      <c r="G44" s="52" t="s">
        <v>242</v>
      </c>
      <c r="H44" s="50"/>
      <c r="I44" s="53"/>
      <c r="J44" s="50"/>
      <c r="K44" s="51"/>
      <c r="L44" s="54" t="s">
        <v>242</v>
      </c>
      <c r="M44" s="50"/>
      <c r="N44" s="50"/>
      <c r="O44" s="50"/>
      <c r="P44" s="51"/>
      <c r="Q44" s="54">
        <v>44.7</v>
      </c>
      <c r="R44" s="50">
        <v>48</v>
      </c>
      <c r="S44" s="50">
        <v>1.9999999999999999E-11</v>
      </c>
      <c r="T44" s="50">
        <v>28.18</v>
      </c>
      <c r="U44" s="51" t="s">
        <v>415</v>
      </c>
      <c r="V44" s="54" t="s">
        <v>242</v>
      </c>
      <c r="W44" s="50"/>
      <c r="X44" s="50"/>
      <c r="Y44" s="50"/>
      <c r="Z44" s="51"/>
      <c r="AA44" s="55" t="s">
        <v>242</v>
      </c>
      <c r="AB44" s="20"/>
      <c r="AC44" s="20"/>
      <c r="AD44" s="20"/>
      <c r="AE44" s="56"/>
      <c r="AF44" s="55">
        <v>179</v>
      </c>
      <c r="AG44" s="20">
        <v>32</v>
      </c>
      <c r="AH44" s="20">
        <v>6.9999999999999996E-47</v>
      </c>
      <c r="AI44" s="20">
        <v>32.35</v>
      </c>
      <c r="AJ44" s="90" t="s">
        <v>634</v>
      </c>
    </row>
    <row r="45" spans="1:36" ht="13.5">
      <c r="A45" s="39" t="s">
        <v>177</v>
      </c>
      <c r="B45" s="49">
        <v>601</v>
      </c>
      <c r="C45" s="50">
        <v>66</v>
      </c>
      <c r="D45" s="50">
        <v>0</v>
      </c>
      <c r="E45" s="50">
        <v>44.69</v>
      </c>
      <c r="F45" s="51" t="s">
        <v>416</v>
      </c>
      <c r="G45" s="52">
        <v>158</v>
      </c>
      <c r="H45" s="50">
        <v>73</v>
      </c>
      <c r="I45" s="53">
        <v>3.9999999999999998E-44</v>
      </c>
      <c r="J45" s="50">
        <v>40.31</v>
      </c>
      <c r="K45" s="51" t="s">
        <v>417</v>
      </c>
      <c r="L45" s="54">
        <v>301</v>
      </c>
      <c r="M45" s="50">
        <v>67</v>
      </c>
      <c r="N45" s="50">
        <v>7.9999999999999995E-88</v>
      </c>
      <c r="O45" s="50">
        <v>35.6</v>
      </c>
      <c r="P45" s="51" t="s">
        <v>418</v>
      </c>
      <c r="Q45" s="54">
        <v>431</v>
      </c>
      <c r="R45" s="50">
        <v>100</v>
      </c>
      <c r="S45" s="50">
        <v>7.0000000000000001E-149</v>
      </c>
      <c r="T45" s="50">
        <v>60.81</v>
      </c>
      <c r="U45" s="51" t="s">
        <v>419</v>
      </c>
      <c r="V45" s="54">
        <v>240</v>
      </c>
      <c r="W45" s="50">
        <v>94</v>
      </c>
      <c r="X45" s="50">
        <v>3.0000000000000002E-66</v>
      </c>
      <c r="Y45" s="50">
        <v>29.37</v>
      </c>
      <c r="Z45" s="51" t="s">
        <v>421</v>
      </c>
      <c r="AA45" s="55">
        <v>1156</v>
      </c>
      <c r="AB45" s="20">
        <v>99</v>
      </c>
      <c r="AC45" s="20">
        <v>0</v>
      </c>
      <c r="AD45" s="20">
        <v>51.77</v>
      </c>
      <c r="AE45" s="56" t="s">
        <v>420</v>
      </c>
      <c r="AF45" s="55">
        <v>898</v>
      </c>
      <c r="AG45" s="20">
        <v>82</v>
      </c>
      <c r="AH45" s="20">
        <v>0</v>
      </c>
      <c r="AI45" s="20">
        <v>55.24</v>
      </c>
      <c r="AJ45" s="90" t="s">
        <v>635</v>
      </c>
    </row>
    <row r="46" spans="1:36" ht="13.5">
      <c r="A46" s="39" t="s">
        <v>39</v>
      </c>
      <c r="B46" s="49">
        <v>399</v>
      </c>
      <c r="C46" s="50">
        <v>71</v>
      </c>
      <c r="D46" s="50">
        <v>2E-113</v>
      </c>
      <c r="E46" s="50">
        <v>34.31</v>
      </c>
      <c r="F46" s="51" t="s">
        <v>422</v>
      </c>
      <c r="G46" s="52">
        <v>115</v>
      </c>
      <c r="H46" s="50">
        <v>65</v>
      </c>
      <c r="I46" s="53">
        <v>2.0000000000000001E-27</v>
      </c>
      <c r="J46" s="50">
        <v>39.89</v>
      </c>
      <c r="K46" s="51" t="s">
        <v>423</v>
      </c>
      <c r="L46" s="54">
        <v>254</v>
      </c>
      <c r="M46" s="50">
        <v>62</v>
      </c>
      <c r="N46" s="50">
        <v>1.9999999999999999E-69</v>
      </c>
      <c r="O46" s="50">
        <v>32.92</v>
      </c>
      <c r="P46" s="51" t="s">
        <v>424</v>
      </c>
      <c r="Q46" s="54">
        <v>206</v>
      </c>
      <c r="R46" s="50">
        <v>88</v>
      </c>
      <c r="S46" s="50">
        <v>4.0000000000000001E-59</v>
      </c>
      <c r="T46" s="50">
        <v>39.75</v>
      </c>
      <c r="U46" s="51" t="s">
        <v>425</v>
      </c>
      <c r="V46" s="54">
        <v>73.599999999999994</v>
      </c>
      <c r="W46" s="50">
        <v>36</v>
      </c>
      <c r="X46" s="50">
        <v>1.0000000000000001E-9</v>
      </c>
      <c r="Y46" s="50">
        <v>32.54</v>
      </c>
      <c r="Z46" s="51" t="s">
        <v>427</v>
      </c>
      <c r="AA46" s="55">
        <v>934</v>
      </c>
      <c r="AB46" s="20">
        <v>100</v>
      </c>
      <c r="AC46" s="20">
        <v>0</v>
      </c>
      <c r="AD46" s="20">
        <v>43.49</v>
      </c>
      <c r="AE46" s="56" t="s">
        <v>426</v>
      </c>
      <c r="AF46" s="55">
        <v>639</v>
      </c>
      <c r="AG46" s="20">
        <v>91</v>
      </c>
      <c r="AH46" s="20">
        <v>0</v>
      </c>
      <c r="AI46" s="20">
        <v>39.65</v>
      </c>
      <c r="AJ46" s="90" t="s">
        <v>636</v>
      </c>
    </row>
    <row r="47" spans="1:36" ht="13.5">
      <c r="A47" s="39" t="s">
        <v>118</v>
      </c>
      <c r="B47" s="49" t="s">
        <v>242</v>
      </c>
      <c r="C47" s="50"/>
      <c r="D47" s="50"/>
      <c r="E47" s="50"/>
      <c r="F47" s="51"/>
      <c r="G47" s="52" t="s">
        <v>242</v>
      </c>
      <c r="H47" s="50"/>
      <c r="I47" s="53"/>
      <c r="J47" s="50"/>
      <c r="K47" s="51"/>
      <c r="L47" s="54" t="s">
        <v>242</v>
      </c>
      <c r="M47" s="50"/>
      <c r="N47" s="50"/>
      <c r="O47" s="50"/>
      <c r="P47" s="51"/>
      <c r="Q47" s="54">
        <v>78.2</v>
      </c>
      <c r="R47" s="50">
        <v>71</v>
      </c>
      <c r="S47" s="50">
        <v>3.9999999999999999E-16</v>
      </c>
      <c r="T47" s="50">
        <v>29.19</v>
      </c>
      <c r="U47" s="51" t="s">
        <v>428</v>
      </c>
      <c r="V47" s="54" t="s">
        <v>242</v>
      </c>
      <c r="W47" s="50"/>
      <c r="X47" s="50"/>
      <c r="Y47" s="50"/>
      <c r="Z47" s="51"/>
      <c r="AA47" s="55" t="s">
        <v>242</v>
      </c>
      <c r="AB47" s="20"/>
      <c r="AC47" s="20"/>
      <c r="AD47" s="20"/>
      <c r="AE47" s="56"/>
      <c r="AF47" s="55">
        <v>135</v>
      </c>
      <c r="AG47" s="20">
        <v>35</v>
      </c>
      <c r="AH47" s="20">
        <v>3.0000000000000002E-33</v>
      </c>
      <c r="AI47" s="20">
        <v>29.46</v>
      </c>
      <c r="AJ47" s="90" t="s">
        <v>637</v>
      </c>
    </row>
    <row r="48" spans="1:36" ht="13.5">
      <c r="A48" s="39" t="s">
        <v>214</v>
      </c>
      <c r="B48" s="49">
        <v>290</v>
      </c>
      <c r="C48" s="50">
        <v>61</v>
      </c>
      <c r="D48" s="50">
        <v>8E-78</v>
      </c>
      <c r="E48" s="50">
        <v>31</v>
      </c>
      <c r="F48" s="51" t="s">
        <v>429</v>
      </c>
      <c r="G48" s="52">
        <v>76.099999999999994</v>
      </c>
      <c r="H48" s="50">
        <v>70</v>
      </c>
      <c r="I48" s="53">
        <v>1.0000000000000001E-15</v>
      </c>
      <c r="J48" s="50">
        <v>28.31</v>
      </c>
      <c r="K48" s="51" t="s">
        <v>430</v>
      </c>
      <c r="L48" s="54">
        <v>181</v>
      </c>
      <c r="M48" s="50">
        <v>36</v>
      </c>
      <c r="N48" s="50">
        <v>3.0000000000000002E-44</v>
      </c>
      <c r="O48" s="50">
        <v>36.729999999999997</v>
      </c>
      <c r="P48" s="51" t="s">
        <v>431</v>
      </c>
      <c r="Q48" s="54">
        <v>174</v>
      </c>
      <c r="R48" s="50">
        <v>87</v>
      </c>
      <c r="S48" s="50">
        <v>2E-46</v>
      </c>
      <c r="T48" s="50">
        <v>36.36</v>
      </c>
      <c r="U48" s="51" t="s">
        <v>432</v>
      </c>
      <c r="V48" s="54" t="s">
        <v>242</v>
      </c>
      <c r="W48" s="50"/>
      <c r="X48" s="50"/>
      <c r="Y48" s="50"/>
      <c r="Z48" s="51"/>
      <c r="AA48" s="55">
        <v>538</v>
      </c>
      <c r="AB48" s="20">
        <v>99</v>
      </c>
      <c r="AC48" s="20">
        <v>8.0000000000000002E-169</v>
      </c>
      <c r="AD48" s="20">
        <v>30.94</v>
      </c>
      <c r="AE48" s="56" t="s">
        <v>433</v>
      </c>
      <c r="AF48" s="55">
        <v>489</v>
      </c>
      <c r="AG48" s="20">
        <v>85</v>
      </c>
      <c r="AH48" s="20">
        <v>2E-155</v>
      </c>
      <c r="AI48" s="20">
        <v>36.65</v>
      </c>
      <c r="AJ48" s="90" t="s">
        <v>638</v>
      </c>
    </row>
    <row r="49" spans="1:36" ht="13.5">
      <c r="A49" s="39" t="s">
        <v>139</v>
      </c>
      <c r="B49" s="49" t="s">
        <v>242</v>
      </c>
      <c r="C49" s="50"/>
      <c r="D49" s="50"/>
      <c r="E49" s="50"/>
      <c r="F49" s="51"/>
      <c r="G49" s="52">
        <v>73.2</v>
      </c>
      <c r="H49" s="50">
        <v>71</v>
      </c>
      <c r="I49" s="53">
        <v>1.0000000000000001E-15</v>
      </c>
      <c r="J49" s="50">
        <v>26.43</v>
      </c>
      <c r="K49" s="51" t="s">
        <v>434</v>
      </c>
      <c r="L49" s="54" t="s">
        <v>242</v>
      </c>
      <c r="M49" s="50"/>
      <c r="N49" s="50"/>
      <c r="O49" s="50"/>
      <c r="P49" s="51"/>
      <c r="Q49" s="54">
        <v>184</v>
      </c>
      <c r="R49" s="50">
        <v>87</v>
      </c>
      <c r="S49" s="50">
        <v>2E-50</v>
      </c>
      <c r="T49" s="50">
        <v>38.26</v>
      </c>
      <c r="U49" s="51" t="s">
        <v>435</v>
      </c>
      <c r="V49" s="54" t="s">
        <v>242</v>
      </c>
      <c r="W49" s="50"/>
      <c r="X49" s="50"/>
      <c r="Y49" s="50"/>
      <c r="Z49" s="51"/>
      <c r="AA49" s="55">
        <v>324</v>
      </c>
      <c r="AB49" s="20">
        <v>100</v>
      </c>
      <c r="AC49" s="20">
        <v>1E-91</v>
      </c>
      <c r="AD49" s="20">
        <v>25.44</v>
      </c>
      <c r="AE49" s="56" t="s">
        <v>436</v>
      </c>
      <c r="AF49" s="55">
        <v>382</v>
      </c>
      <c r="AG49" s="20">
        <v>81</v>
      </c>
      <c r="AH49" s="20">
        <v>1E-119</v>
      </c>
      <c r="AI49" s="20">
        <v>30.86</v>
      </c>
      <c r="AJ49" s="90" t="s">
        <v>639</v>
      </c>
    </row>
    <row r="50" spans="1:36" ht="13.5">
      <c r="A50" s="39" t="s">
        <v>86</v>
      </c>
      <c r="B50" s="49">
        <v>694</v>
      </c>
      <c r="C50" s="50">
        <v>70</v>
      </c>
      <c r="D50" s="50">
        <v>7.9999999999999998E-154</v>
      </c>
      <c r="E50" s="50">
        <v>39.159999999999997</v>
      </c>
      <c r="F50" s="51" t="s">
        <v>577</v>
      </c>
      <c r="G50" s="52">
        <v>171</v>
      </c>
      <c r="H50" s="50">
        <v>95</v>
      </c>
      <c r="I50" s="53">
        <v>9.0000000000000004E-49</v>
      </c>
      <c r="J50" s="50">
        <v>41.92</v>
      </c>
      <c r="K50" s="51" t="s">
        <v>437</v>
      </c>
      <c r="L50" s="54">
        <v>285</v>
      </c>
      <c r="M50" s="50">
        <v>69</v>
      </c>
      <c r="N50" s="50">
        <v>3.0000000000000001E-80</v>
      </c>
      <c r="O50" s="50">
        <v>34.130000000000003</v>
      </c>
      <c r="P50" s="51" t="s">
        <v>438</v>
      </c>
      <c r="Q50" s="54">
        <v>331</v>
      </c>
      <c r="R50" s="50">
        <v>100</v>
      </c>
      <c r="S50" s="50">
        <v>5.9999999999999997E-110</v>
      </c>
      <c r="T50" s="50">
        <v>50.76</v>
      </c>
      <c r="U50" s="51" t="s">
        <v>439</v>
      </c>
      <c r="V50" s="54" t="s">
        <v>242</v>
      </c>
      <c r="W50" s="50"/>
      <c r="X50" s="50"/>
      <c r="Y50" s="50"/>
      <c r="Z50" s="51"/>
      <c r="AA50" s="55">
        <v>1098</v>
      </c>
      <c r="AB50" s="20">
        <v>99</v>
      </c>
      <c r="AC50" s="20">
        <v>0</v>
      </c>
      <c r="AD50" s="20">
        <v>48.9</v>
      </c>
      <c r="AE50" s="56" t="s">
        <v>440</v>
      </c>
      <c r="AF50" s="55">
        <v>868</v>
      </c>
      <c r="AG50" s="20">
        <v>84</v>
      </c>
      <c r="AH50" s="20">
        <v>0</v>
      </c>
      <c r="AI50" s="20">
        <v>51.79</v>
      </c>
      <c r="AJ50" s="90" t="s">
        <v>640</v>
      </c>
    </row>
    <row r="51" spans="1:36" ht="13.5">
      <c r="A51" s="60" t="s">
        <v>221</v>
      </c>
      <c r="B51" s="49">
        <v>362</v>
      </c>
      <c r="C51" s="50">
        <v>63</v>
      </c>
      <c r="D51" s="50">
        <v>9.9999999999999999E-117</v>
      </c>
      <c r="E51" s="50">
        <v>38.909999999999997</v>
      </c>
      <c r="F51" s="51" t="s">
        <v>441</v>
      </c>
      <c r="G51" s="52">
        <v>97.1</v>
      </c>
      <c r="H51" s="50">
        <v>59</v>
      </c>
      <c r="I51" s="53">
        <v>8.9999999999999995E-23</v>
      </c>
      <c r="J51" s="50">
        <v>32.65</v>
      </c>
      <c r="K51" s="51" t="s">
        <v>442</v>
      </c>
      <c r="L51" s="54">
        <v>118</v>
      </c>
      <c r="M51" s="50">
        <v>63</v>
      </c>
      <c r="N51" s="50">
        <v>1.0000000000000001E-43</v>
      </c>
      <c r="O51" s="50">
        <v>37.950000000000003</v>
      </c>
      <c r="P51" s="51" t="s">
        <v>443</v>
      </c>
      <c r="Q51" s="54">
        <v>143</v>
      </c>
      <c r="R51" s="50">
        <v>91</v>
      </c>
      <c r="S51" s="50">
        <v>1.9999999999999999E-60</v>
      </c>
      <c r="T51" s="50">
        <v>45</v>
      </c>
      <c r="U51" s="51" t="s">
        <v>443</v>
      </c>
      <c r="V51" s="54" t="s">
        <v>242</v>
      </c>
      <c r="W51" s="50"/>
      <c r="X51" s="50"/>
      <c r="Y51" s="50"/>
      <c r="Z51" s="51"/>
      <c r="AA51" s="55">
        <v>842</v>
      </c>
      <c r="AB51" s="20">
        <v>99</v>
      </c>
      <c r="AC51" s="20">
        <v>0</v>
      </c>
      <c r="AD51" s="20">
        <v>43.59</v>
      </c>
      <c r="AE51" s="56" t="s">
        <v>444</v>
      </c>
      <c r="AF51" s="55">
        <v>1051</v>
      </c>
      <c r="AG51" s="20">
        <v>41.45</v>
      </c>
      <c r="AH51" s="20">
        <v>2.4599999999999999E-168</v>
      </c>
      <c r="AI51" s="20">
        <v>53</v>
      </c>
      <c r="AJ51" s="90" t="s">
        <v>641</v>
      </c>
    </row>
    <row r="52" spans="1:36" ht="13.5">
      <c r="A52" s="39" t="s">
        <v>59</v>
      </c>
      <c r="B52" s="49" t="s">
        <v>242</v>
      </c>
      <c r="C52" s="50"/>
      <c r="D52" s="50"/>
      <c r="E52" s="50"/>
      <c r="F52" s="51"/>
      <c r="G52" s="52">
        <v>56.2</v>
      </c>
      <c r="H52" s="50">
        <v>92</v>
      </c>
      <c r="I52" s="53">
        <v>4.0000000000000001E-13</v>
      </c>
      <c r="J52" s="50">
        <v>36.409999999999997</v>
      </c>
      <c r="K52" s="51" t="s">
        <v>445</v>
      </c>
      <c r="L52" s="54">
        <v>203</v>
      </c>
      <c r="M52" s="50">
        <v>62</v>
      </c>
      <c r="N52" s="50">
        <v>1E-53</v>
      </c>
      <c r="O52" s="50">
        <v>29.24</v>
      </c>
      <c r="P52" s="51" t="s">
        <v>445</v>
      </c>
      <c r="Q52" s="54">
        <v>182</v>
      </c>
      <c r="R52" s="50">
        <v>84</v>
      </c>
      <c r="S52" s="50">
        <v>2E-51</v>
      </c>
      <c r="T52" s="50">
        <v>38.729999999999997</v>
      </c>
      <c r="U52" s="51" t="s">
        <v>446</v>
      </c>
      <c r="V52" s="54" t="s">
        <v>242</v>
      </c>
      <c r="W52" s="50"/>
      <c r="X52" s="50"/>
      <c r="Y52" s="50"/>
      <c r="Z52" s="51"/>
      <c r="AA52" s="55">
        <v>629</v>
      </c>
      <c r="AB52" s="20">
        <v>98</v>
      </c>
      <c r="AC52" s="20">
        <v>0</v>
      </c>
      <c r="AD52" s="20">
        <v>41.82</v>
      </c>
      <c r="AE52" s="56" t="s">
        <v>447</v>
      </c>
      <c r="AF52" s="55">
        <v>668</v>
      </c>
      <c r="AG52" s="20">
        <v>84</v>
      </c>
      <c r="AH52" s="20">
        <v>0</v>
      </c>
      <c r="AI52" s="20">
        <v>42.97</v>
      </c>
      <c r="AJ52" s="90" t="s">
        <v>642</v>
      </c>
    </row>
    <row r="53" spans="1:36" ht="13.5">
      <c r="A53" s="39" t="s">
        <v>209</v>
      </c>
      <c r="B53" s="49">
        <v>141</v>
      </c>
      <c r="C53" s="50">
        <v>42</v>
      </c>
      <c r="D53" s="50">
        <v>7.9999999999999994E-34</v>
      </c>
      <c r="E53" s="50">
        <v>34.549999999999997</v>
      </c>
      <c r="F53" s="51" t="s">
        <v>448</v>
      </c>
      <c r="G53" s="52">
        <v>95.5</v>
      </c>
      <c r="H53" s="50">
        <v>78</v>
      </c>
      <c r="I53" s="53">
        <v>4.9999999999999998E-24</v>
      </c>
      <c r="J53" s="50">
        <v>32.89</v>
      </c>
      <c r="K53" s="51" t="s">
        <v>449</v>
      </c>
      <c r="L53" s="54">
        <v>151</v>
      </c>
      <c r="M53" s="50">
        <v>35</v>
      </c>
      <c r="N53" s="50">
        <v>1.9999999999999999E-36</v>
      </c>
      <c r="O53" s="50">
        <v>33.44</v>
      </c>
      <c r="P53" s="51" t="s">
        <v>450</v>
      </c>
      <c r="Q53" s="54">
        <v>115</v>
      </c>
      <c r="R53" s="50">
        <v>91</v>
      </c>
      <c r="S53" s="50">
        <v>9.9999999999999997E-29</v>
      </c>
      <c r="T53" s="50">
        <v>29.52</v>
      </c>
      <c r="U53" s="51" t="s">
        <v>451</v>
      </c>
      <c r="V53" s="54" t="s">
        <v>242</v>
      </c>
      <c r="W53" s="50"/>
      <c r="X53" s="50"/>
      <c r="Y53" s="50"/>
      <c r="Z53" s="51"/>
      <c r="AA53" s="55">
        <v>315</v>
      </c>
      <c r="AB53" s="20">
        <v>95</v>
      </c>
      <c r="AC53" s="20">
        <v>1.9999999999999999E-88</v>
      </c>
      <c r="AD53" s="20">
        <v>25.81</v>
      </c>
      <c r="AE53" s="56" t="s">
        <v>452</v>
      </c>
      <c r="AF53" s="55">
        <v>1045</v>
      </c>
      <c r="AG53" s="20">
        <v>34.9</v>
      </c>
      <c r="AH53" s="20">
        <v>6.6000000000000002E-119</v>
      </c>
      <c r="AI53" s="20">
        <v>34.9</v>
      </c>
      <c r="AJ53" s="90" t="s">
        <v>643</v>
      </c>
    </row>
    <row r="54" spans="1:36" ht="13.5">
      <c r="A54" s="39" t="s">
        <v>202</v>
      </c>
      <c r="B54" s="49">
        <v>915</v>
      </c>
      <c r="C54" s="50">
        <v>76</v>
      </c>
      <c r="D54" s="50">
        <v>0</v>
      </c>
      <c r="E54" s="50">
        <v>55.57</v>
      </c>
      <c r="F54" s="51" t="s">
        <v>453</v>
      </c>
      <c r="G54" s="52">
        <v>281</v>
      </c>
      <c r="H54" s="50">
        <v>95</v>
      </c>
      <c r="I54" s="53">
        <v>7.9999999999999999E-92</v>
      </c>
      <c r="J54" s="50">
        <v>61.33</v>
      </c>
      <c r="K54" s="51" t="s">
        <v>454</v>
      </c>
      <c r="L54" s="54">
        <v>398</v>
      </c>
      <c r="M54" s="50">
        <v>70</v>
      </c>
      <c r="N54" s="50">
        <v>1.9999999999999999E-124</v>
      </c>
      <c r="O54" s="50">
        <v>40.93</v>
      </c>
      <c r="P54" s="51" t="s">
        <v>455</v>
      </c>
      <c r="Q54" s="54">
        <v>565</v>
      </c>
      <c r="R54" s="50">
        <v>100</v>
      </c>
      <c r="S54" s="50">
        <v>0</v>
      </c>
      <c r="T54" s="50">
        <v>76.12</v>
      </c>
      <c r="U54" s="51" t="s">
        <v>456</v>
      </c>
      <c r="V54" s="54">
        <v>409</v>
      </c>
      <c r="W54" s="50">
        <v>94</v>
      </c>
      <c r="X54" s="50">
        <v>2.0000000000000002E-130</v>
      </c>
      <c r="Y54" s="50">
        <v>41.36</v>
      </c>
      <c r="Z54" s="51" t="s">
        <v>458</v>
      </c>
      <c r="AA54" s="55">
        <v>1460</v>
      </c>
      <c r="AB54" s="20">
        <v>90</v>
      </c>
      <c r="AC54" s="20">
        <v>0</v>
      </c>
      <c r="AD54" s="20">
        <v>67.680000000000007</v>
      </c>
      <c r="AE54" s="56" t="s">
        <v>457</v>
      </c>
      <c r="AF54" s="55">
        <v>2586</v>
      </c>
      <c r="AG54" s="20">
        <v>56</v>
      </c>
      <c r="AH54" s="20">
        <v>0</v>
      </c>
      <c r="AI54" s="20">
        <v>34.9</v>
      </c>
      <c r="AJ54" s="90" t="s">
        <v>644</v>
      </c>
    </row>
    <row r="55" spans="1:36" ht="13.5">
      <c r="A55" s="39" t="s">
        <v>205</v>
      </c>
      <c r="B55" s="49">
        <v>917</v>
      </c>
      <c r="C55" s="50">
        <v>76</v>
      </c>
      <c r="D55" s="50">
        <v>0</v>
      </c>
      <c r="E55" s="50">
        <v>58.66</v>
      </c>
      <c r="F55" s="51" t="s">
        <v>459</v>
      </c>
      <c r="G55" s="52">
        <v>289</v>
      </c>
      <c r="H55" s="50">
        <v>95</v>
      </c>
      <c r="I55" s="53">
        <v>4.9999999999999998E-95</v>
      </c>
      <c r="J55" s="50">
        <v>61.92</v>
      </c>
      <c r="K55" s="51" t="s">
        <v>460</v>
      </c>
      <c r="L55" s="54">
        <v>478</v>
      </c>
      <c r="M55" s="50">
        <v>71</v>
      </c>
      <c r="N55" s="50">
        <v>3.0000000000000002E-154</v>
      </c>
      <c r="O55" s="50">
        <v>43.88</v>
      </c>
      <c r="P55" s="51" t="s">
        <v>461</v>
      </c>
      <c r="Q55" s="54">
        <v>518</v>
      </c>
      <c r="R55" s="50">
        <v>100</v>
      </c>
      <c r="S55" s="50">
        <v>0</v>
      </c>
      <c r="T55" s="50">
        <v>73.45</v>
      </c>
      <c r="U55" s="51" t="s">
        <v>462</v>
      </c>
      <c r="V55" s="54">
        <v>415</v>
      </c>
      <c r="W55" s="50">
        <v>94</v>
      </c>
      <c r="X55" s="50">
        <v>9.0000000000000002E-133</v>
      </c>
      <c r="Y55" s="50">
        <v>41.68</v>
      </c>
      <c r="Z55" s="51" t="s">
        <v>464</v>
      </c>
      <c r="AA55" s="55">
        <v>1702</v>
      </c>
      <c r="AB55" s="20">
        <v>100</v>
      </c>
      <c r="AC55" s="20">
        <v>0</v>
      </c>
      <c r="AD55" s="20">
        <v>70.03</v>
      </c>
      <c r="AE55" s="56" t="s">
        <v>463</v>
      </c>
      <c r="AF55" s="55">
        <v>2409</v>
      </c>
      <c r="AG55" s="20">
        <v>56</v>
      </c>
      <c r="AH55" s="20">
        <v>0</v>
      </c>
      <c r="AI55" s="20">
        <v>55.7</v>
      </c>
      <c r="AJ55" s="90" t="s">
        <v>645</v>
      </c>
    </row>
    <row r="56" spans="1:36" ht="13.5">
      <c r="A56" s="39" t="s">
        <v>174</v>
      </c>
      <c r="B56" s="49">
        <v>680</v>
      </c>
      <c r="C56" s="50">
        <v>71</v>
      </c>
      <c r="D56" s="50">
        <v>0</v>
      </c>
      <c r="E56" s="50">
        <v>50.56</v>
      </c>
      <c r="F56" s="51" t="s">
        <v>465</v>
      </c>
      <c r="G56" s="52">
        <v>220</v>
      </c>
      <c r="H56" s="50">
        <v>66</v>
      </c>
      <c r="I56" s="53">
        <v>9.9999999999999998E-67</v>
      </c>
      <c r="J56" s="50">
        <v>59.55</v>
      </c>
      <c r="K56" s="51" t="s">
        <v>466</v>
      </c>
      <c r="L56" s="54">
        <v>333</v>
      </c>
      <c r="M56" s="50">
        <v>66</v>
      </c>
      <c r="N56" s="50">
        <v>1E-99</v>
      </c>
      <c r="O56" s="50">
        <v>37.33</v>
      </c>
      <c r="P56" s="51" t="s">
        <v>467</v>
      </c>
      <c r="Q56" s="54">
        <v>402</v>
      </c>
      <c r="R56" s="50">
        <v>100</v>
      </c>
      <c r="S56" s="50">
        <v>4.9999999999999999E-138</v>
      </c>
      <c r="T56" s="50">
        <v>59.04</v>
      </c>
      <c r="U56" s="51" t="s">
        <v>468</v>
      </c>
      <c r="V56" s="54">
        <v>125</v>
      </c>
      <c r="W56" s="50">
        <v>51</v>
      </c>
      <c r="X56" s="50">
        <v>2.0000000000000001E-26</v>
      </c>
      <c r="Y56" s="50">
        <v>36.6</v>
      </c>
      <c r="Z56" s="51" t="s">
        <v>470</v>
      </c>
      <c r="AA56" s="55">
        <v>1264</v>
      </c>
      <c r="AB56" s="20">
        <v>100</v>
      </c>
      <c r="AC56" s="20">
        <v>0</v>
      </c>
      <c r="AD56" s="20">
        <v>52.93</v>
      </c>
      <c r="AE56" s="56" t="s">
        <v>469</v>
      </c>
      <c r="AF56" s="55">
        <v>894</v>
      </c>
      <c r="AG56" s="20">
        <v>82</v>
      </c>
      <c r="AH56" s="20">
        <v>0</v>
      </c>
      <c r="AI56" s="20">
        <v>55.7</v>
      </c>
      <c r="AJ56" s="90" t="s">
        <v>646</v>
      </c>
    </row>
    <row r="57" spans="1:36" ht="13.5">
      <c r="A57" s="39" t="s">
        <v>18</v>
      </c>
      <c r="B57" s="49">
        <v>377</v>
      </c>
      <c r="C57" s="50">
        <v>57</v>
      </c>
      <c r="D57" s="50">
        <v>2.0000000000000001E-108</v>
      </c>
      <c r="E57" s="50">
        <v>38.65</v>
      </c>
      <c r="F57" s="51" t="s">
        <v>471</v>
      </c>
      <c r="G57" s="52">
        <v>134</v>
      </c>
      <c r="H57" s="50">
        <v>65</v>
      </c>
      <c r="I57" s="53">
        <v>9.9999999999999993E-35</v>
      </c>
      <c r="J57" s="50">
        <v>45.76</v>
      </c>
      <c r="K57" s="51" t="s">
        <v>472</v>
      </c>
      <c r="L57" s="54">
        <v>217</v>
      </c>
      <c r="M57" s="50">
        <v>38</v>
      </c>
      <c r="N57" s="50">
        <v>9.9999999999999999E-56</v>
      </c>
      <c r="O57" s="50">
        <v>39.35</v>
      </c>
      <c r="P57" s="51" t="s">
        <v>473</v>
      </c>
      <c r="Q57" s="54">
        <v>89</v>
      </c>
      <c r="R57" s="50">
        <v>84</v>
      </c>
      <c r="S57" s="50">
        <v>9.0000000000000003E-19</v>
      </c>
      <c r="T57" s="50">
        <v>31.9</v>
      </c>
      <c r="U57" s="51" t="s">
        <v>474</v>
      </c>
      <c r="V57" s="54" t="s">
        <v>242</v>
      </c>
      <c r="W57" s="50"/>
      <c r="X57" s="50"/>
      <c r="Y57" s="50"/>
      <c r="Z57" s="51"/>
      <c r="AA57" s="55">
        <v>538</v>
      </c>
      <c r="AB57" s="20">
        <v>91</v>
      </c>
      <c r="AC57" s="20">
        <v>7.9999999999999999E-170</v>
      </c>
      <c r="AD57" s="20">
        <v>33.39</v>
      </c>
      <c r="AE57" s="56" t="s">
        <v>475</v>
      </c>
      <c r="AF57" s="55">
        <v>554</v>
      </c>
      <c r="AG57" s="20">
        <v>85</v>
      </c>
      <c r="AH57" s="20">
        <v>4.9999999999999998E-179</v>
      </c>
      <c r="AI57" s="20">
        <v>39.229999999999997</v>
      </c>
      <c r="AJ57" s="90" t="s">
        <v>647</v>
      </c>
    </row>
    <row r="58" spans="1:36" ht="13.5">
      <c r="A58" s="39" t="s">
        <v>12</v>
      </c>
      <c r="B58" s="49">
        <v>385</v>
      </c>
      <c r="C58" s="50">
        <v>57</v>
      </c>
      <c r="D58" s="50">
        <v>4.0000000000000004E-111</v>
      </c>
      <c r="E58" s="50">
        <v>38.17</v>
      </c>
      <c r="F58" s="51" t="s">
        <v>476</v>
      </c>
      <c r="G58" s="52">
        <v>140</v>
      </c>
      <c r="H58" s="50">
        <v>70</v>
      </c>
      <c r="I58" s="53">
        <v>2.0000000000000001E-37</v>
      </c>
      <c r="J58" s="50">
        <v>43.98</v>
      </c>
      <c r="K58" s="51" t="s">
        <v>477</v>
      </c>
      <c r="L58" s="54">
        <v>211</v>
      </c>
      <c r="M58" s="50">
        <v>38</v>
      </c>
      <c r="N58" s="50">
        <v>2.0000000000000001E-53</v>
      </c>
      <c r="O58" s="50">
        <v>38.46</v>
      </c>
      <c r="P58" s="51" t="s">
        <v>478</v>
      </c>
      <c r="Q58" s="54">
        <v>75.099999999999994</v>
      </c>
      <c r="R58" s="50">
        <v>66</v>
      </c>
      <c r="S58" s="50">
        <v>4E-14</v>
      </c>
      <c r="T58" s="50">
        <v>38.520000000000003</v>
      </c>
      <c r="U58" s="51" t="s">
        <v>479</v>
      </c>
      <c r="V58" s="54" t="s">
        <v>242</v>
      </c>
      <c r="W58" s="50"/>
      <c r="X58" s="50"/>
      <c r="Y58" s="50"/>
      <c r="Z58" s="51"/>
      <c r="AA58" s="55">
        <v>544</v>
      </c>
      <c r="AB58" s="20">
        <v>91</v>
      </c>
      <c r="AC58" s="20">
        <v>7.0000000000000006E-172</v>
      </c>
      <c r="AD58" s="20">
        <v>33.39</v>
      </c>
      <c r="AE58" s="56" t="s">
        <v>480</v>
      </c>
      <c r="AF58" s="55">
        <v>573</v>
      </c>
      <c r="AG58" s="20">
        <v>81</v>
      </c>
      <c r="AH58" s="20">
        <v>0</v>
      </c>
      <c r="AI58" s="20">
        <v>40.56</v>
      </c>
      <c r="AJ58" s="90" t="s">
        <v>648</v>
      </c>
    </row>
    <row r="59" spans="1:36" ht="13.5">
      <c r="A59" s="39" t="s">
        <v>144</v>
      </c>
      <c r="B59" s="49">
        <v>728</v>
      </c>
      <c r="C59" s="50">
        <v>69</v>
      </c>
      <c r="D59" s="50">
        <v>0</v>
      </c>
      <c r="E59" s="50">
        <v>52.8</v>
      </c>
      <c r="F59" s="51" t="s">
        <v>481</v>
      </c>
      <c r="G59" s="43">
        <v>221</v>
      </c>
      <c r="H59" s="50">
        <v>92</v>
      </c>
      <c r="I59" s="44">
        <v>1.0000000000000001E-68</v>
      </c>
      <c r="J59" s="50">
        <v>51.2</v>
      </c>
      <c r="K59" s="42" t="s">
        <v>482</v>
      </c>
      <c r="L59" s="54">
        <v>350</v>
      </c>
      <c r="M59" s="50">
        <v>60</v>
      </c>
      <c r="N59" s="50">
        <v>1.9999999999999999E-102</v>
      </c>
      <c r="O59" s="50">
        <v>39.590000000000003</v>
      </c>
      <c r="P59" s="51" t="s">
        <v>483</v>
      </c>
      <c r="Q59" s="54">
        <v>427</v>
      </c>
      <c r="R59" s="50">
        <v>100</v>
      </c>
      <c r="S59" s="50">
        <v>1E-146</v>
      </c>
      <c r="T59" s="50">
        <v>57.67</v>
      </c>
      <c r="U59" s="51" t="s">
        <v>484</v>
      </c>
      <c r="V59" s="54">
        <v>329</v>
      </c>
      <c r="W59" s="50">
        <v>100</v>
      </c>
      <c r="X59" s="50">
        <v>3.0000000000000001E-99</v>
      </c>
      <c r="Y59" s="50">
        <v>33.69</v>
      </c>
      <c r="Z59" s="51" t="s">
        <v>486</v>
      </c>
      <c r="AA59" s="55">
        <v>1488</v>
      </c>
      <c r="AB59" s="20">
        <v>100</v>
      </c>
      <c r="AC59" s="20">
        <v>0</v>
      </c>
      <c r="AD59" s="20">
        <v>62.49</v>
      </c>
      <c r="AE59" s="56" t="s">
        <v>485</v>
      </c>
      <c r="AF59" s="55">
        <v>935</v>
      </c>
      <c r="AG59" s="20">
        <v>89</v>
      </c>
      <c r="AH59" s="20">
        <v>0</v>
      </c>
      <c r="AI59" s="20">
        <v>53.32</v>
      </c>
      <c r="AJ59" s="90" t="s">
        <v>649</v>
      </c>
    </row>
    <row r="60" spans="1:36" ht="13.5">
      <c r="A60" s="39" t="s">
        <v>153</v>
      </c>
      <c r="B60" s="49">
        <v>695</v>
      </c>
      <c r="C60" s="50">
        <v>70</v>
      </c>
      <c r="D60" s="50">
        <v>0</v>
      </c>
      <c r="E60" s="50">
        <v>50.35</v>
      </c>
      <c r="F60" s="51" t="s">
        <v>487</v>
      </c>
      <c r="G60" s="52">
        <v>223</v>
      </c>
      <c r="H60" s="50">
        <v>70</v>
      </c>
      <c r="I60" s="53">
        <v>5.0000000000000003E-69</v>
      </c>
      <c r="J60" s="50">
        <v>58.29</v>
      </c>
      <c r="K60" s="51" t="s">
        <v>488</v>
      </c>
      <c r="L60" s="54">
        <v>362</v>
      </c>
      <c r="M60" s="50">
        <v>70</v>
      </c>
      <c r="N60" s="50">
        <v>2E-107</v>
      </c>
      <c r="O60" s="50">
        <v>38.21</v>
      </c>
      <c r="P60" s="51" t="s">
        <v>489</v>
      </c>
      <c r="Q60" s="54">
        <v>393</v>
      </c>
      <c r="R60" s="50">
        <v>100</v>
      </c>
      <c r="S60" s="50">
        <v>1.0000000000000001E-133</v>
      </c>
      <c r="T60" s="50">
        <v>54.37</v>
      </c>
      <c r="U60" s="51" t="s">
        <v>490</v>
      </c>
      <c r="V60" s="54">
        <v>265</v>
      </c>
      <c r="W60" s="50">
        <v>98</v>
      </c>
      <c r="X60" s="50">
        <v>1.9999999999999999E-75</v>
      </c>
      <c r="Y60" s="50">
        <v>30.36</v>
      </c>
      <c r="Z60" s="51" t="s">
        <v>492</v>
      </c>
      <c r="AA60" s="55">
        <v>1239</v>
      </c>
      <c r="AB60" s="20">
        <v>100</v>
      </c>
      <c r="AC60" s="20">
        <v>0</v>
      </c>
      <c r="AD60" s="20">
        <v>51.95</v>
      </c>
      <c r="AE60" s="56" t="s">
        <v>491</v>
      </c>
      <c r="AF60" s="55">
        <v>889</v>
      </c>
      <c r="AG60" s="20">
        <v>81</v>
      </c>
      <c r="AH60" s="20">
        <v>0</v>
      </c>
      <c r="AI60" s="20">
        <v>53.96</v>
      </c>
      <c r="AJ60" s="90" t="s">
        <v>650</v>
      </c>
    </row>
    <row r="61" spans="1:36" ht="13.5">
      <c r="A61" s="39" t="s">
        <v>21</v>
      </c>
      <c r="B61" s="49">
        <v>501</v>
      </c>
      <c r="C61" s="50">
        <v>69</v>
      </c>
      <c r="D61" s="50">
        <v>1E-150</v>
      </c>
      <c r="E61" s="50">
        <v>40</v>
      </c>
      <c r="F61" s="51" t="s">
        <v>493</v>
      </c>
      <c r="G61" s="52">
        <v>142</v>
      </c>
      <c r="H61" s="50">
        <v>79</v>
      </c>
      <c r="I61" s="53">
        <v>5.9999999999999998E-38</v>
      </c>
      <c r="J61" s="50">
        <v>40.270000000000003</v>
      </c>
      <c r="K61" s="51" t="s">
        <v>494</v>
      </c>
      <c r="L61" s="54">
        <v>309</v>
      </c>
      <c r="M61" s="50">
        <v>61</v>
      </c>
      <c r="N61" s="50">
        <v>8.9999999999999995E-91</v>
      </c>
      <c r="O61" s="50">
        <v>35.94</v>
      </c>
      <c r="P61" s="51" t="s">
        <v>495</v>
      </c>
      <c r="Q61" s="54">
        <v>217</v>
      </c>
      <c r="R61" s="50">
        <v>77</v>
      </c>
      <c r="S61" s="50">
        <v>6.0000000000000004E-66</v>
      </c>
      <c r="T61" s="50">
        <v>45.53</v>
      </c>
      <c r="U61" s="51" t="s">
        <v>496</v>
      </c>
      <c r="V61" s="54">
        <v>79</v>
      </c>
      <c r="W61" s="50">
        <v>43</v>
      </c>
      <c r="X61" s="50">
        <v>1.9999999999999999E-11</v>
      </c>
      <c r="Y61" s="50">
        <v>33.83</v>
      </c>
      <c r="Z61" s="51" t="s">
        <v>498</v>
      </c>
      <c r="AA61" s="55">
        <v>1009</v>
      </c>
      <c r="AB61" s="20">
        <v>100</v>
      </c>
      <c r="AC61" s="20">
        <v>0</v>
      </c>
      <c r="AD61" s="20">
        <v>46.32</v>
      </c>
      <c r="AE61" s="56" t="s">
        <v>497</v>
      </c>
      <c r="AF61" s="55">
        <v>622</v>
      </c>
      <c r="AG61" s="20">
        <v>28.42</v>
      </c>
      <c r="AH61" s="20">
        <v>3.8000000000000004E-68</v>
      </c>
      <c r="AI61" s="20">
        <v>46.99</v>
      </c>
      <c r="AJ61" s="90" t="s">
        <v>651</v>
      </c>
    </row>
    <row r="62" spans="1:36" ht="13.5">
      <c r="A62" s="39" t="s">
        <v>130</v>
      </c>
      <c r="B62" s="49" t="s">
        <v>242</v>
      </c>
      <c r="C62" s="50"/>
      <c r="D62" s="50"/>
      <c r="E62" s="50"/>
      <c r="F62" s="51"/>
      <c r="G62" s="52" t="s">
        <v>242</v>
      </c>
      <c r="H62" s="50"/>
      <c r="I62" s="53"/>
      <c r="J62" s="50"/>
      <c r="K62" s="51"/>
      <c r="L62" s="54" t="s">
        <v>242</v>
      </c>
      <c r="M62" s="50"/>
      <c r="N62" s="50"/>
      <c r="O62" s="50"/>
      <c r="P62" s="51"/>
      <c r="Q62" s="54">
        <v>65.099999999999994</v>
      </c>
      <c r="R62" s="50">
        <v>73</v>
      </c>
      <c r="S62" s="50">
        <v>9.9999999999999994E-12</v>
      </c>
      <c r="T62" s="50">
        <v>28.57</v>
      </c>
      <c r="U62" s="51" t="s">
        <v>499</v>
      </c>
      <c r="V62" s="54" t="s">
        <v>242</v>
      </c>
      <c r="W62" s="50"/>
      <c r="X62" s="50"/>
      <c r="Y62" s="50"/>
      <c r="Z62" s="51"/>
      <c r="AA62" s="55" t="s">
        <v>242</v>
      </c>
      <c r="AB62" s="20"/>
      <c r="AC62" s="20"/>
      <c r="AD62" s="20"/>
      <c r="AE62" s="56"/>
      <c r="AF62" s="55">
        <v>536</v>
      </c>
      <c r="AG62" s="20">
        <v>67</v>
      </c>
      <c r="AH62" s="20">
        <v>2.39E-57</v>
      </c>
      <c r="AI62" s="20">
        <v>28.42</v>
      </c>
      <c r="AJ62" s="90" t="s">
        <v>652</v>
      </c>
    </row>
    <row r="63" spans="1:36" ht="14.25" thickBot="1">
      <c r="A63" s="65" t="s">
        <v>220</v>
      </c>
      <c r="B63" s="66">
        <v>151</v>
      </c>
      <c r="C63" s="67">
        <v>11</v>
      </c>
      <c r="D63" s="67">
        <v>2.9999999999999999E-38</v>
      </c>
      <c r="E63" s="67">
        <v>45.78</v>
      </c>
      <c r="F63" s="68" t="s">
        <v>500</v>
      </c>
      <c r="G63" s="69">
        <v>104</v>
      </c>
      <c r="H63" s="67">
        <v>68</v>
      </c>
      <c r="I63" s="67">
        <v>3E-23</v>
      </c>
      <c r="J63" s="67">
        <v>36.6</v>
      </c>
      <c r="K63" s="68" t="s">
        <v>501</v>
      </c>
      <c r="L63" s="69">
        <v>166</v>
      </c>
      <c r="M63" s="67">
        <v>28</v>
      </c>
      <c r="N63" s="67">
        <v>7E-39</v>
      </c>
      <c r="O63" s="67">
        <v>37.9</v>
      </c>
      <c r="P63" s="68" t="s">
        <v>502</v>
      </c>
      <c r="Q63" s="69">
        <v>185</v>
      </c>
      <c r="R63" s="67">
        <v>87</v>
      </c>
      <c r="S63" s="67">
        <v>2E-50</v>
      </c>
      <c r="T63" s="67">
        <v>35.76</v>
      </c>
      <c r="U63" s="68" t="s">
        <v>503</v>
      </c>
      <c r="V63" s="69">
        <v>363</v>
      </c>
      <c r="W63" s="67">
        <v>34.65</v>
      </c>
      <c r="X63" s="67">
        <v>1.2100000000000001E-38</v>
      </c>
      <c r="Y63" s="67">
        <v>36.96</v>
      </c>
      <c r="Z63" s="68" t="s">
        <v>505</v>
      </c>
      <c r="AA63" s="70">
        <v>906</v>
      </c>
      <c r="AB63" s="71">
        <v>100</v>
      </c>
      <c r="AC63" s="71">
        <v>0</v>
      </c>
      <c r="AD63" s="71">
        <v>42.09</v>
      </c>
      <c r="AE63" s="72" t="s">
        <v>504</v>
      </c>
      <c r="AF63" s="70">
        <v>635</v>
      </c>
      <c r="AG63" s="71">
        <v>81</v>
      </c>
      <c r="AH63" s="71">
        <v>0</v>
      </c>
      <c r="AI63" s="71">
        <v>43.26</v>
      </c>
      <c r="AJ63" s="95" t="s">
        <v>653</v>
      </c>
    </row>
    <row r="64" spans="1:36">
      <c r="AF64" s="37"/>
      <c r="AG64" s="37"/>
      <c r="AH64" s="37"/>
      <c r="AI64" s="37"/>
      <c r="AJ64" s="37"/>
    </row>
    <row r="65" spans="1:36">
      <c r="A65" s="73" t="s">
        <v>588</v>
      </c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F65" s="37"/>
      <c r="AG65" s="37"/>
      <c r="AH65" s="37"/>
      <c r="AI65" s="37"/>
      <c r="AJ65" s="37"/>
    </row>
    <row r="66" spans="1:36" ht="13.5" thickBot="1">
      <c r="A66" s="74"/>
      <c r="B66" s="37"/>
      <c r="C66" s="37"/>
      <c r="D66" s="37"/>
      <c r="E66" s="37"/>
      <c r="F66" s="74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F66" s="37"/>
      <c r="AG66" s="37"/>
      <c r="AH66" s="37"/>
      <c r="AI66" s="37"/>
      <c r="AJ66" s="37"/>
    </row>
    <row r="67" spans="1:36" ht="13.5" thickBot="1">
      <c r="A67" s="75"/>
      <c r="B67" s="200" t="s">
        <v>224</v>
      </c>
      <c r="C67" s="201"/>
      <c r="D67" s="201"/>
      <c r="E67" s="201"/>
      <c r="F67" s="202"/>
      <c r="G67" s="200" t="s">
        <v>225</v>
      </c>
      <c r="H67" s="201"/>
      <c r="I67" s="201"/>
      <c r="J67" s="201"/>
      <c r="K67" s="202"/>
      <c r="L67" s="203" t="s">
        <v>226</v>
      </c>
      <c r="M67" s="204"/>
      <c r="N67" s="204"/>
      <c r="O67" s="204"/>
      <c r="P67" s="205"/>
      <c r="Q67" s="203" t="s">
        <v>227</v>
      </c>
      <c r="R67" s="204"/>
      <c r="S67" s="204"/>
      <c r="T67" s="204"/>
      <c r="U67" s="205"/>
      <c r="V67" s="200" t="s">
        <v>228</v>
      </c>
      <c r="W67" s="201"/>
      <c r="X67" s="201"/>
      <c r="Y67" s="201"/>
      <c r="Z67" s="202"/>
      <c r="AA67" s="200" t="s">
        <v>595</v>
      </c>
      <c r="AB67" s="201"/>
      <c r="AC67" s="201"/>
      <c r="AD67" s="201"/>
      <c r="AE67" s="202"/>
      <c r="AF67" s="188" t="s">
        <v>596</v>
      </c>
      <c r="AG67" s="189"/>
      <c r="AH67" s="189"/>
      <c r="AI67" s="189"/>
      <c r="AJ67" s="190"/>
    </row>
    <row r="68" spans="1:36" ht="13.5" thickBot="1">
      <c r="A68" s="76" t="s">
        <v>229</v>
      </c>
      <c r="B68" s="77" t="s">
        <v>230</v>
      </c>
      <c r="C68" s="78" t="s">
        <v>231</v>
      </c>
      <c r="D68" s="78" t="s">
        <v>232</v>
      </c>
      <c r="E68" s="78" t="s">
        <v>233</v>
      </c>
      <c r="F68" s="79" t="s">
        <v>541</v>
      </c>
      <c r="G68" s="80" t="s">
        <v>234</v>
      </c>
      <c r="H68" s="78" t="s">
        <v>231</v>
      </c>
      <c r="I68" s="81" t="s">
        <v>232</v>
      </c>
      <c r="J68" s="78" t="s">
        <v>233</v>
      </c>
      <c r="K68" s="79" t="s">
        <v>541</v>
      </c>
      <c r="L68" s="77" t="s">
        <v>230</v>
      </c>
      <c r="M68" s="78" t="s">
        <v>231</v>
      </c>
      <c r="N68" s="78" t="s">
        <v>232</v>
      </c>
      <c r="O68" s="78" t="s">
        <v>233</v>
      </c>
      <c r="P68" s="79" t="s">
        <v>541</v>
      </c>
      <c r="Q68" s="78" t="s">
        <v>230</v>
      </c>
      <c r="R68" s="78" t="s">
        <v>231</v>
      </c>
      <c r="S68" s="78" t="s">
        <v>232</v>
      </c>
      <c r="T68" s="78" t="s">
        <v>233</v>
      </c>
      <c r="U68" s="79" t="s">
        <v>541</v>
      </c>
      <c r="V68" s="77" t="s">
        <v>230</v>
      </c>
      <c r="W68" s="78" t="s">
        <v>231</v>
      </c>
      <c r="X68" s="78" t="s">
        <v>232</v>
      </c>
      <c r="Y68" s="78" t="s">
        <v>233</v>
      </c>
      <c r="Z68" s="79" t="s">
        <v>541</v>
      </c>
      <c r="AA68" s="78" t="s">
        <v>230</v>
      </c>
      <c r="AB68" s="78" t="s">
        <v>231</v>
      </c>
      <c r="AC68" s="78" t="s">
        <v>232</v>
      </c>
      <c r="AD68" s="78" t="s">
        <v>235</v>
      </c>
      <c r="AE68" s="79" t="s">
        <v>541</v>
      </c>
      <c r="AF68" s="82" t="s">
        <v>230</v>
      </c>
      <c r="AG68" s="83" t="s">
        <v>231</v>
      </c>
      <c r="AH68" s="83" t="s">
        <v>232</v>
      </c>
      <c r="AI68" s="83" t="s">
        <v>235</v>
      </c>
      <c r="AJ68" s="84" t="s">
        <v>541</v>
      </c>
    </row>
    <row r="69" spans="1:36" ht="13.5">
      <c r="A69" s="85" t="s">
        <v>35</v>
      </c>
      <c r="B69" s="86">
        <v>588</v>
      </c>
      <c r="C69" s="87">
        <v>85.4</v>
      </c>
      <c r="D69" s="87">
        <v>8.5500000000000001E-101</v>
      </c>
      <c r="E69" s="87">
        <v>39.01</v>
      </c>
      <c r="F69" s="88" t="s">
        <v>392</v>
      </c>
      <c r="G69" s="86">
        <v>185</v>
      </c>
      <c r="H69" s="87">
        <v>40.32</v>
      </c>
      <c r="I69" s="87">
        <v>1.55E-16</v>
      </c>
      <c r="J69" s="87">
        <v>36.03</v>
      </c>
      <c r="K69" s="88" t="s">
        <v>393</v>
      </c>
      <c r="L69" s="86">
        <v>476</v>
      </c>
      <c r="M69" s="87">
        <v>92.29</v>
      </c>
      <c r="N69" s="87">
        <v>8.1899999999999993E-52</v>
      </c>
      <c r="O69" s="87">
        <v>31.01</v>
      </c>
      <c r="P69" s="88" t="s">
        <v>394</v>
      </c>
      <c r="Q69" s="86">
        <v>471</v>
      </c>
      <c r="R69" s="87">
        <v>94.97</v>
      </c>
      <c r="S69" s="87">
        <v>1.41E-55</v>
      </c>
      <c r="T69" s="87">
        <v>36.39</v>
      </c>
      <c r="U69" s="88" t="s">
        <v>395</v>
      </c>
      <c r="V69" s="86">
        <v>123</v>
      </c>
      <c r="W69" s="87">
        <v>31</v>
      </c>
      <c r="X69" s="87">
        <v>2E-12</v>
      </c>
      <c r="Y69" s="87">
        <v>0.33090000000000003</v>
      </c>
      <c r="Z69" s="88" t="s">
        <v>397</v>
      </c>
      <c r="AA69" s="86">
        <v>2427</v>
      </c>
      <c r="AB69" s="87">
        <v>100</v>
      </c>
      <c r="AC69" s="87">
        <v>0</v>
      </c>
      <c r="AD69" s="87">
        <v>43.59</v>
      </c>
      <c r="AE69" s="88" t="s">
        <v>396</v>
      </c>
      <c r="AF69" s="46">
        <v>37.479999999999997</v>
      </c>
      <c r="AG69" s="47">
        <v>84</v>
      </c>
      <c r="AH69" s="47">
        <v>9.0000000000000006E-5</v>
      </c>
      <c r="AI69" s="47">
        <v>36.36</v>
      </c>
      <c r="AJ69" s="98" t="s">
        <v>631</v>
      </c>
    </row>
    <row r="70" spans="1:36" ht="13.5">
      <c r="A70" s="89" t="s">
        <v>53</v>
      </c>
      <c r="B70" s="55" t="s">
        <v>242</v>
      </c>
      <c r="C70" s="20"/>
      <c r="D70" s="20"/>
      <c r="E70" s="20"/>
      <c r="F70" s="90"/>
      <c r="G70" s="55">
        <v>96.3</v>
      </c>
      <c r="H70" s="20">
        <v>75</v>
      </c>
      <c r="I70" s="20">
        <v>9.9999999999999992E-25</v>
      </c>
      <c r="J70" s="20">
        <v>34.15</v>
      </c>
      <c r="K70" s="90" t="s">
        <v>393</v>
      </c>
      <c r="L70" s="55">
        <v>253</v>
      </c>
      <c r="M70" s="20">
        <v>76</v>
      </c>
      <c r="N70" s="20">
        <v>3.0000000000000001E-74</v>
      </c>
      <c r="O70" s="20">
        <v>32.770000000000003</v>
      </c>
      <c r="P70" s="90" t="s">
        <v>394</v>
      </c>
      <c r="Q70" s="55">
        <v>178</v>
      </c>
      <c r="R70" s="20">
        <v>60</v>
      </c>
      <c r="S70" s="20">
        <v>2E-52</v>
      </c>
      <c r="T70" s="20">
        <v>37.97</v>
      </c>
      <c r="U70" s="90" t="s">
        <v>395</v>
      </c>
      <c r="V70" s="55">
        <v>52.8</v>
      </c>
      <c r="W70" s="20">
        <v>21</v>
      </c>
      <c r="X70" s="20">
        <v>1.9999999999999999E-7</v>
      </c>
      <c r="Y70" s="20">
        <v>0.29770000000000002</v>
      </c>
      <c r="Z70" s="90" t="s">
        <v>397</v>
      </c>
      <c r="AA70" s="55">
        <v>880</v>
      </c>
      <c r="AB70" s="20">
        <v>100</v>
      </c>
      <c r="AC70" s="20">
        <v>0</v>
      </c>
      <c r="AD70" s="20">
        <v>40.450000000000003</v>
      </c>
      <c r="AE70" s="90" t="s">
        <v>396</v>
      </c>
      <c r="AF70" s="55">
        <v>641</v>
      </c>
      <c r="AG70" s="20">
        <v>94</v>
      </c>
      <c r="AH70" s="20">
        <v>0</v>
      </c>
      <c r="AI70" s="20">
        <v>40.479999999999997</v>
      </c>
      <c r="AJ70" s="90" t="s">
        <v>631</v>
      </c>
    </row>
    <row r="71" spans="1:36" ht="13.5">
      <c r="A71" s="89" t="s">
        <v>45</v>
      </c>
      <c r="B71" s="55" t="s">
        <v>242</v>
      </c>
      <c r="C71" s="20"/>
      <c r="D71" s="20"/>
      <c r="E71" s="20"/>
      <c r="F71" s="90"/>
      <c r="G71" s="55">
        <v>111</v>
      </c>
      <c r="H71" s="20">
        <v>78</v>
      </c>
      <c r="I71" s="20">
        <v>2.9999999999999999E-30</v>
      </c>
      <c r="J71" s="20">
        <v>39.04</v>
      </c>
      <c r="K71" s="90" t="s">
        <v>393</v>
      </c>
      <c r="L71" s="55">
        <v>263</v>
      </c>
      <c r="M71" s="20">
        <v>85</v>
      </c>
      <c r="N71" s="20">
        <v>4.9999999999999996E-78</v>
      </c>
      <c r="O71" s="20">
        <v>34.200000000000003</v>
      </c>
      <c r="P71" s="90" t="s">
        <v>394</v>
      </c>
      <c r="Q71" s="55">
        <v>181</v>
      </c>
      <c r="R71" s="20">
        <v>51</v>
      </c>
      <c r="S71" s="20">
        <v>6.0000000000000004E-53</v>
      </c>
      <c r="T71" s="20">
        <v>37.29</v>
      </c>
      <c r="U71" s="90" t="s">
        <v>395</v>
      </c>
      <c r="V71" s="55">
        <v>96.3</v>
      </c>
      <c r="W71" s="20">
        <v>50</v>
      </c>
      <c r="X71" s="20">
        <v>2E-8</v>
      </c>
      <c r="Y71" s="20">
        <v>0.26429999999999998</v>
      </c>
      <c r="Z71" s="90" t="s">
        <v>397</v>
      </c>
      <c r="AA71" s="55">
        <v>884</v>
      </c>
      <c r="AB71" s="20">
        <v>100</v>
      </c>
      <c r="AC71" s="20">
        <v>0</v>
      </c>
      <c r="AD71" s="20">
        <v>41.61</v>
      </c>
      <c r="AE71" s="90" t="s">
        <v>396</v>
      </c>
      <c r="AF71" s="55">
        <v>662</v>
      </c>
      <c r="AG71" s="20">
        <v>28.999999999999996</v>
      </c>
      <c r="AH71" s="20">
        <v>0</v>
      </c>
      <c r="AI71" s="20">
        <v>43.26</v>
      </c>
      <c r="AJ71" s="99" t="s">
        <v>631</v>
      </c>
    </row>
    <row r="72" spans="1:36" ht="13.5">
      <c r="A72" s="89" t="s">
        <v>50</v>
      </c>
      <c r="B72" s="55" t="s">
        <v>242</v>
      </c>
      <c r="C72" s="20"/>
      <c r="D72" s="20"/>
      <c r="E72" s="20"/>
      <c r="F72" s="90"/>
      <c r="G72" s="55">
        <v>78.599999999999994</v>
      </c>
      <c r="H72" s="20">
        <v>95</v>
      </c>
      <c r="I72" s="20">
        <v>7.0000000000000003E-19</v>
      </c>
      <c r="J72" s="20">
        <v>32.869999999999997</v>
      </c>
      <c r="K72" s="90" t="s">
        <v>393</v>
      </c>
      <c r="L72" s="55">
        <v>217</v>
      </c>
      <c r="M72" s="20">
        <v>76</v>
      </c>
      <c r="N72" s="20">
        <v>1E-61</v>
      </c>
      <c r="O72" s="20">
        <v>30.04</v>
      </c>
      <c r="P72" s="90" t="s">
        <v>394</v>
      </c>
      <c r="Q72" s="55">
        <v>182</v>
      </c>
      <c r="R72" s="20">
        <v>59</v>
      </c>
      <c r="S72" s="20">
        <v>4.0000000000000001E-54</v>
      </c>
      <c r="T72" s="20">
        <v>41.13</v>
      </c>
      <c r="U72" s="90" t="s">
        <v>395</v>
      </c>
      <c r="V72" s="55">
        <v>105</v>
      </c>
      <c r="W72" s="20">
        <v>39</v>
      </c>
      <c r="X72" s="20">
        <v>2E-8</v>
      </c>
      <c r="Y72" s="20">
        <v>0.28920000000000001</v>
      </c>
      <c r="Z72" s="90" t="s">
        <v>397</v>
      </c>
      <c r="AA72" s="55">
        <v>880</v>
      </c>
      <c r="AB72" s="20">
        <v>100</v>
      </c>
      <c r="AC72" s="20">
        <v>0</v>
      </c>
      <c r="AD72" s="20">
        <v>41.12</v>
      </c>
      <c r="AE72" s="90" t="s">
        <v>396</v>
      </c>
      <c r="AF72" s="55">
        <v>626</v>
      </c>
      <c r="AG72" s="20">
        <v>95</v>
      </c>
      <c r="AH72" s="20">
        <v>0</v>
      </c>
      <c r="AI72" s="20">
        <v>45.34</v>
      </c>
      <c r="AJ72" s="90" t="s">
        <v>631</v>
      </c>
    </row>
    <row r="73" spans="1:36" ht="13.5">
      <c r="A73" s="89" t="s">
        <v>559</v>
      </c>
      <c r="B73" s="55" t="s">
        <v>242</v>
      </c>
      <c r="C73" s="20"/>
      <c r="D73" s="20"/>
      <c r="E73" s="20"/>
      <c r="F73" s="90"/>
      <c r="G73" s="55" t="s">
        <v>242</v>
      </c>
      <c r="H73" s="20"/>
      <c r="I73" s="20"/>
      <c r="J73" s="20"/>
      <c r="K73" s="90"/>
      <c r="L73" s="55" t="s">
        <v>242</v>
      </c>
      <c r="M73" s="20"/>
      <c r="N73" s="20"/>
      <c r="O73" s="20"/>
      <c r="P73" s="90"/>
      <c r="Q73" s="55">
        <v>845</v>
      </c>
      <c r="R73" s="20">
        <v>96.14</v>
      </c>
      <c r="S73" s="20">
        <v>3.4200000000000003E-111</v>
      </c>
      <c r="T73" s="20">
        <v>49.85</v>
      </c>
      <c r="U73" s="90" t="s">
        <v>395</v>
      </c>
      <c r="V73" s="55" t="s">
        <v>242</v>
      </c>
      <c r="W73" s="20"/>
      <c r="X73" s="20"/>
      <c r="Y73" s="20"/>
      <c r="Z73" s="90"/>
      <c r="AA73" s="55">
        <v>2420</v>
      </c>
      <c r="AB73" s="20">
        <v>100</v>
      </c>
      <c r="AC73" s="20">
        <v>0</v>
      </c>
      <c r="AD73" s="20">
        <v>45.71</v>
      </c>
      <c r="AE73" s="90" t="s">
        <v>396</v>
      </c>
      <c r="AF73" s="55">
        <v>781</v>
      </c>
      <c r="AG73" s="20">
        <v>97</v>
      </c>
      <c r="AH73" s="20">
        <v>0</v>
      </c>
      <c r="AI73" s="20">
        <v>46.07</v>
      </c>
      <c r="AJ73" s="90" t="s">
        <v>631</v>
      </c>
    </row>
    <row r="74" spans="1:36" ht="13.5">
      <c r="A74" s="89" t="s">
        <v>82</v>
      </c>
      <c r="B74" s="55">
        <v>974</v>
      </c>
      <c r="C74" s="20">
        <v>72</v>
      </c>
      <c r="D74" s="20">
        <v>0</v>
      </c>
      <c r="E74" s="20">
        <v>33.25</v>
      </c>
      <c r="F74" s="90" t="s">
        <v>392</v>
      </c>
      <c r="G74" s="55">
        <v>167</v>
      </c>
      <c r="H74" s="20">
        <v>75</v>
      </c>
      <c r="I74" s="20">
        <v>9.0000000000000001E-52</v>
      </c>
      <c r="J74" s="20">
        <v>48.4</v>
      </c>
      <c r="K74" s="90" t="s">
        <v>393</v>
      </c>
      <c r="L74" s="55">
        <v>268</v>
      </c>
      <c r="M74" s="20">
        <v>65</v>
      </c>
      <c r="N74" s="20">
        <v>4E-78</v>
      </c>
      <c r="O74" s="20">
        <v>34.58</v>
      </c>
      <c r="P74" s="90" t="s">
        <v>394</v>
      </c>
      <c r="Q74" s="55">
        <v>331</v>
      </c>
      <c r="R74" s="20">
        <v>97</v>
      </c>
      <c r="S74" s="20">
        <v>9.9999999999999998E-114</v>
      </c>
      <c r="T74" s="20">
        <v>50.15</v>
      </c>
      <c r="U74" s="90" t="s">
        <v>395</v>
      </c>
      <c r="V74" s="55" t="s">
        <v>242</v>
      </c>
      <c r="W74" s="20"/>
      <c r="X74" s="20"/>
      <c r="Y74" s="20"/>
      <c r="Z74" s="90"/>
      <c r="AA74" s="55">
        <v>1091</v>
      </c>
      <c r="AB74" s="20">
        <v>100</v>
      </c>
      <c r="AC74" s="20">
        <v>0</v>
      </c>
      <c r="AD74" s="20">
        <v>48.01</v>
      </c>
      <c r="AE74" s="90" t="s">
        <v>396</v>
      </c>
      <c r="AF74" s="55">
        <v>857</v>
      </c>
      <c r="AG74" s="20">
        <v>97</v>
      </c>
      <c r="AH74" s="20">
        <v>0</v>
      </c>
      <c r="AI74" s="20">
        <v>53.23</v>
      </c>
      <c r="AJ74" s="90" t="s">
        <v>631</v>
      </c>
    </row>
    <row r="75" spans="1:36" ht="13.5">
      <c r="A75" s="89" t="s">
        <v>109</v>
      </c>
      <c r="B75" s="55" t="s">
        <v>242</v>
      </c>
      <c r="C75" s="20"/>
      <c r="D75" s="20"/>
      <c r="E75" s="20"/>
      <c r="F75" s="90"/>
      <c r="G75" s="55" t="s">
        <v>242</v>
      </c>
      <c r="H75" s="20"/>
      <c r="I75" s="20"/>
      <c r="J75" s="20"/>
      <c r="K75" s="90"/>
      <c r="L75" s="55" t="s">
        <v>242</v>
      </c>
      <c r="M75" s="20"/>
      <c r="N75" s="20"/>
      <c r="O75" s="20"/>
      <c r="P75" s="90"/>
      <c r="Q75" s="55">
        <v>409</v>
      </c>
      <c r="R75" s="20">
        <v>70</v>
      </c>
      <c r="S75" s="20">
        <v>1.9999999999999999E-129</v>
      </c>
      <c r="T75" s="20">
        <v>38.61</v>
      </c>
      <c r="U75" s="90" t="s">
        <v>581</v>
      </c>
      <c r="V75" s="55" t="s">
        <v>242</v>
      </c>
      <c r="W75" s="20"/>
      <c r="X75" s="20"/>
      <c r="Y75" s="20"/>
      <c r="Z75" s="90"/>
      <c r="AA75" s="55" t="s">
        <v>242</v>
      </c>
      <c r="AB75" s="20"/>
      <c r="AC75" s="20"/>
      <c r="AD75" s="20"/>
      <c r="AE75" s="90"/>
      <c r="AF75" s="55">
        <v>157</v>
      </c>
      <c r="AG75" s="20">
        <v>97</v>
      </c>
      <c r="AH75" s="20">
        <v>3.9999999999999997E-40</v>
      </c>
      <c r="AI75" s="20">
        <v>23.54</v>
      </c>
      <c r="AJ75" s="99" t="s">
        <v>631</v>
      </c>
    </row>
    <row r="76" spans="1:36" ht="13.5">
      <c r="A76" s="89" t="s">
        <v>121</v>
      </c>
      <c r="B76" s="55" t="s">
        <v>242</v>
      </c>
      <c r="C76" s="20"/>
      <c r="D76" s="20"/>
      <c r="E76" s="20"/>
      <c r="F76" s="90"/>
      <c r="G76" s="55" t="s">
        <v>242</v>
      </c>
      <c r="H76" s="20"/>
      <c r="I76" s="20"/>
      <c r="J76" s="20"/>
      <c r="K76" s="90"/>
      <c r="L76" s="55" t="s">
        <v>242</v>
      </c>
      <c r="M76" s="20"/>
      <c r="N76" s="20"/>
      <c r="O76" s="20"/>
      <c r="P76" s="90"/>
      <c r="Q76" s="55">
        <v>399</v>
      </c>
      <c r="R76" s="20">
        <v>93</v>
      </c>
      <c r="S76" s="20">
        <v>4.0000000000000001E-127</v>
      </c>
      <c r="T76" s="20">
        <v>35.72</v>
      </c>
      <c r="U76" s="90" t="s">
        <v>581</v>
      </c>
      <c r="V76" s="55" t="s">
        <v>242</v>
      </c>
      <c r="W76" s="20"/>
      <c r="X76" s="20"/>
      <c r="Y76" s="20"/>
      <c r="Z76" s="90"/>
      <c r="AA76" s="55" t="s">
        <v>242</v>
      </c>
      <c r="AB76" s="20"/>
      <c r="AC76" s="20"/>
      <c r="AD76" s="20"/>
      <c r="AE76" s="90"/>
      <c r="AF76" s="55">
        <v>184</v>
      </c>
      <c r="AG76" s="20">
        <v>87</v>
      </c>
      <c r="AH76" s="20">
        <v>1.9999999999999999E-48</v>
      </c>
      <c r="AI76" s="20">
        <v>24.68</v>
      </c>
      <c r="AJ76" s="99" t="s">
        <v>631</v>
      </c>
    </row>
    <row r="77" spans="1:36" ht="13.5">
      <c r="A77" s="89" t="s">
        <v>133</v>
      </c>
      <c r="B77" s="55" t="s">
        <v>242</v>
      </c>
      <c r="C77" s="20"/>
      <c r="D77" s="20"/>
      <c r="E77" s="20"/>
      <c r="F77" s="90"/>
      <c r="G77" s="55" t="s">
        <v>242</v>
      </c>
      <c r="H77" s="20"/>
      <c r="I77" s="20"/>
      <c r="J77" s="20"/>
      <c r="K77" s="90"/>
      <c r="L77" s="55" t="s">
        <v>242</v>
      </c>
      <c r="M77" s="20"/>
      <c r="N77" s="20"/>
      <c r="O77" s="20"/>
      <c r="P77" s="90"/>
      <c r="Q77" s="55">
        <v>151</v>
      </c>
      <c r="R77" s="20">
        <v>16.47</v>
      </c>
      <c r="S77" s="20">
        <v>2.03E-10</v>
      </c>
      <c r="T77" s="20">
        <v>27.91</v>
      </c>
      <c r="U77" s="90" t="s">
        <v>581</v>
      </c>
      <c r="V77" s="55" t="s">
        <v>242</v>
      </c>
      <c r="W77" s="20"/>
      <c r="X77" s="20"/>
      <c r="Y77" s="20"/>
      <c r="Z77" s="90"/>
      <c r="AA77" s="55" t="s">
        <v>242</v>
      </c>
      <c r="AB77" s="20"/>
      <c r="AC77" s="20"/>
      <c r="AD77" s="20"/>
      <c r="AE77" s="90"/>
      <c r="AF77" s="55">
        <v>167</v>
      </c>
      <c r="AG77" s="20">
        <v>86</v>
      </c>
      <c r="AH77" s="20">
        <v>3E-43</v>
      </c>
      <c r="AI77" s="20">
        <v>24.36</v>
      </c>
      <c r="AJ77" s="99" t="s">
        <v>631</v>
      </c>
    </row>
    <row r="78" spans="1:36" ht="13.5">
      <c r="A78" s="89" t="s">
        <v>568</v>
      </c>
      <c r="B78" s="55" t="s">
        <v>242</v>
      </c>
      <c r="C78" s="20"/>
      <c r="D78" s="20"/>
      <c r="E78" s="20"/>
      <c r="F78" s="90"/>
      <c r="G78" s="55">
        <v>743</v>
      </c>
      <c r="H78" s="20">
        <v>67.23</v>
      </c>
      <c r="I78" s="20">
        <v>6.6600000000000003E-85</v>
      </c>
      <c r="J78" s="20">
        <v>36.47</v>
      </c>
      <c r="K78" s="90" t="s">
        <v>393</v>
      </c>
      <c r="L78" s="55">
        <v>336</v>
      </c>
      <c r="M78" s="20">
        <v>75</v>
      </c>
      <c r="N78" s="20">
        <v>3.9999999999999998E-103</v>
      </c>
      <c r="O78" s="20">
        <v>35.61</v>
      </c>
      <c r="P78" s="90" t="s">
        <v>394</v>
      </c>
      <c r="Q78" s="55">
        <v>989</v>
      </c>
      <c r="R78" s="20">
        <v>96.5</v>
      </c>
      <c r="S78" s="20">
        <v>9.6E-133</v>
      </c>
      <c r="T78" s="20">
        <v>56.1</v>
      </c>
      <c r="U78" s="90" t="s">
        <v>581</v>
      </c>
      <c r="V78" s="55">
        <v>197</v>
      </c>
      <c r="W78" s="20" t="s">
        <v>657</v>
      </c>
      <c r="X78" s="20">
        <v>2.9999999999999999E-46</v>
      </c>
      <c r="Y78" s="20">
        <v>0.29070000000000001</v>
      </c>
      <c r="Z78" s="90" t="s">
        <v>397</v>
      </c>
      <c r="AA78" s="55">
        <v>2032</v>
      </c>
      <c r="AB78" s="20">
        <v>100</v>
      </c>
      <c r="AC78" s="20">
        <v>0</v>
      </c>
      <c r="AD78" s="20">
        <v>38.020000000000003</v>
      </c>
      <c r="AE78" s="90" t="s">
        <v>396</v>
      </c>
      <c r="AF78" s="55">
        <v>649</v>
      </c>
      <c r="AG78" s="20">
        <v>92</v>
      </c>
      <c r="AH78" s="20">
        <v>0</v>
      </c>
      <c r="AI78" s="20">
        <v>44.83</v>
      </c>
      <c r="AJ78" s="90" t="s">
        <v>631</v>
      </c>
    </row>
    <row r="79" spans="1:36" ht="13.5">
      <c r="A79" s="89" t="s">
        <v>95</v>
      </c>
      <c r="B79" s="55" t="s">
        <v>242</v>
      </c>
      <c r="C79" s="20"/>
      <c r="D79" s="20"/>
      <c r="E79" s="20"/>
      <c r="F79" s="90"/>
      <c r="G79" s="55">
        <v>737</v>
      </c>
      <c r="H79" s="20">
        <v>78.2</v>
      </c>
      <c r="I79" s="20">
        <v>3.6899999999999999E-85</v>
      </c>
      <c r="J79" s="20">
        <v>36.18</v>
      </c>
      <c r="K79" s="90" t="s">
        <v>393</v>
      </c>
      <c r="L79" s="55">
        <v>1278</v>
      </c>
      <c r="M79" s="20">
        <v>99.01</v>
      </c>
      <c r="N79" s="20">
        <v>5.5299999999999998E-174</v>
      </c>
      <c r="O79" s="20">
        <v>97.44</v>
      </c>
      <c r="P79" s="90" t="s">
        <v>394</v>
      </c>
      <c r="Q79" s="55">
        <v>512</v>
      </c>
      <c r="R79" s="20">
        <f>66.52</f>
        <v>66.52</v>
      </c>
      <c r="S79" s="20">
        <v>9.6E-133</v>
      </c>
      <c r="T79" s="20">
        <v>56.1</v>
      </c>
      <c r="U79" s="90" t="s">
        <v>395</v>
      </c>
      <c r="V79" s="55">
        <v>197</v>
      </c>
      <c r="W79" s="20">
        <v>0.78639999999999999</v>
      </c>
      <c r="X79" s="20">
        <v>2.9999999999999999E-46</v>
      </c>
      <c r="Y79" s="20">
        <v>0.29070000000000001</v>
      </c>
      <c r="Z79" s="90" t="s">
        <v>397</v>
      </c>
      <c r="AA79" s="55">
        <v>921</v>
      </c>
      <c r="AB79" s="20">
        <v>97.2</v>
      </c>
      <c r="AC79" s="20">
        <v>5.1399999999999999E-106</v>
      </c>
      <c r="AD79" s="20">
        <v>39.31</v>
      </c>
      <c r="AE79" s="90" t="s">
        <v>396</v>
      </c>
      <c r="AF79" s="55">
        <v>596</v>
      </c>
      <c r="AG79" s="20">
        <v>100</v>
      </c>
      <c r="AH79" s="20">
        <v>0</v>
      </c>
      <c r="AI79" s="20">
        <v>47.8</v>
      </c>
      <c r="AJ79" s="90" t="s">
        <v>631</v>
      </c>
    </row>
    <row r="80" spans="1:36" ht="13.5">
      <c r="A80" s="89" t="s">
        <v>88</v>
      </c>
      <c r="B80" s="55" t="s">
        <v>242</v>
      </c>
      <c r="C80" s="20"/>
      <c r="D80" s="20"/>
      <c r="E80" s="20"/>
      <c r="F80" s="90"/>
      <c r="G80" s="55">
        <v>122</v>
      </c>
      <c r="H80" s="20">
        <v>68.91</v>
      </c>
      <c r="I80" s="20">
        <v>1.7699999999999999E-33</v>
      </c>
      <c r="J80" s="20">
        <v>85.46</v>
      </c>
      <c r="K80" s="90" t="s">
        <v>393</v>
      </c>
      <c r="L80" s="55">
        <v>743</v>
      </c>
      <c r="M80" s="20">
        <v>67.23</v>
      </c>
      <c r="N80" s="20">
        <v>6.6600000000000003E-85</v>
      </c>
      <c r="O80" s="20">
        <v>36.47</v>
      </c>
      <c r="P80" s="90" t="s">
        <v>394</v>
      </c>
      <c r="Q80" s="55">
        <v>943</v>
      </c>
      <c r="R80" s="20">
        <f>66.5</f>
        <v>66.5</v>
      </c>
      <c r="S80" s="20">
        <v>5.4199999999999997E-63</v>
      </c>
      <c r="T80" s="20">
        <v>63.95</v>
      </c>
      <c r="U80" s="90" t="s">
        <v>582</v>
      </c>
      <c r="V80" s="55">
        <v>387</v>
      </c>
      <c r="W80" s="20">
        <v>0.93389999999999995</v>
      </c>
      <c r="X80" s="20">
        <v>2.16E-39</v>
      </c>
      <c r="Y80" s="20">
        <v>0.27100000000000002</v>
      </c>
      <c r="Z80" s="90" t="s">
        <v>397</v>
      </c>
      <c r="AA80" s="55">
        <v>2032</v>
      </c>
      <c r="AB80" s="20">
        <v>100</v>
      </c>
      <c r="AC80" s="20">
        <v>0</v>
      </c>
      <c r="AD80" s="20">
        <v>38.020000000000003</v>
      </c>
      <c r="AE80" s="90" t="s">
        <v>396</v>
      </c>
      <c r="AF80" s="55">
        <v>597</v>
      </c>
      <c r="AG80" s="20">
        <v>100</v>
      </c>
      <c r="AH80" s="20">
        <v>0</v>
      </c>
      <c r="AI80" s="20">
        <v>47.8</v>
      </c>
      <c r="AJ80" s="90" t="s">
        <v>631</v>
      </c>
    </row>
    <row r="81" spans="1:36" ht="13.5">
      <c r="A81" s="89" t="s">
        <v>26</v>
      </c>
      <c r="B81" s="55">
        <v>537</v>
      </c>
      <c r="C81" s="20">
        <v>72</v>
      </c>
      <c r="D81" s="20">
        <v>7.8200000000000004E-103</v>
      </c>
      <c r="E81" s="20">
        <v>39.04</v>
      </c>
      <c r="F81" s="90" t="s">
        <v>392</v>
      </c>
      <c r="G81" s="55">
        <v>478</v>
      </c>
      <c r="H81" s="20">
        <v>63.02</v>
      </c>
      <c r="I81" s="20">
        <v>2.01E-50</v>
      </c>
      <c r="J81" s="20">
        <v>36.61</v>
      </c>
      <c r="K81" s="90" t="s">
        <v>393</v>
      </c>
      <c r="L81" s="55">
        <v>189</v>
      </c>
      <c r="M81" s="20">
        <v>43</v>
      </c>
      <c r="N81" s="20">
        <v>1E-50</v>
      </c>
      <c r="O81" s="20">
        <v>36.61</v>
      </c>
      <c r="P81" s="90" t="s">
        <v>394</v>
      </c>
      <c r="Q81" s="55">
        <v>181</v>
      </c>
      <c r="R81" s="20">
        <v>62</v>
      </c>
      <c r="S81" s="20">
        <v>8.9999999999999997E-53</v>
      </c>
      <c r="T81" s="20">
        <v>36.07</v>
      </c>
      <c r="U81" s="90" t="s">
        <v>395</v>
      </c>
      <c r="V81" s="55">
        <v>65.099999999999994</v>
      </c>
      <c r="W81" s="20">
        <v>0.31</v>
      </c>
      <c r="X81" s="20">
        <v>1.9999999999999999E-11</v>
      </c>
      <c r="Y81" s="20">
        <v>0.28210000000000002</v>
      </c>
      <c r="Z81" s="90" t="s">
        <v>397</v>
      </c>
      <c r="AA81" s="55">
        <v>880</v>
      </c>
      <c r="AB81" s="20">
        <v>99</v>
      </c>
      <c r="AC81" s="20">
        <v>0</v>
      </c>
      <c r="AD81" s="20">
        <v>41.75</v>
      </c>
      <c r="AE81" s="90" t="s">
        <v>396</v>
      </c>
      <c r="AF81" s="55">
        <v>658</v>
      </c>
      <c r="AG81" s="20">
        <v>98</v>
      </c>
      <c r="AH81" s="20">
        <v>0</v>
      </c>
      <c r="AI81" s="20">
        <v>39.78</v>
      </c>
      <c r="AJ81" s="90" t="s">
        <v>631</v>
      </c>
    </row>
    <row r="82" spans="1:36" ht="13.5">
      <c r="A82" s="89" t="s">
        <v>71</v>
      </c>
      <c r="B82" s="55">
        <v>428</v>
      </c>
      <c r="C82" s="20">
        <v>81</v>
      </c>
      <c r="D82" s="20">
        <v>6.7699999999999997E-79</v>
      </c>
      <c r="E82" s="20">
        <v>40.15</v>
      </c>
      <c r="F82" s="90" t="s">
        <v>392</v>
      </c>
      <c r="G82" s="55">
        <v>64</v>
      </c>
      <c r="H82" s="20">
        <v>55</v>
      </c>
      <c r="I82" s="20">
        <v>4.09</v>
      </c>
      <c r="J82" s="20">
        <v>54.55</v>
      </c>
      <c r="K82" s="90" t="s">
        <v>393</v>
      </c>
      <c r="L82" s="55">
        <v>542</v>
      </c>
      <c r="M82" s="20">
        <v>72.95</v>
      </c>
      <c r="N82" s="20">
        <v>6.0300000000000002E-59</v>
      </c>
      <c r="O82" s="20">
        <v>39.229999999999997</v>
      </c>
      <c r="P82" s="90" t="s">
        <v>394</v>
      </c>
      <c r="Q82" s="55">
        <v>494</v>
      </c>
      <c r="R82" s="20">
        <v>100</v>
      </c>
      <c r="S82" s="20">
        <v>1.8999999999999999E-59</v>
      </c>
      <c r="T82" s="20">
        <v>36.159999999999997</v>
      </c>
      <c r="U82" s="90" t="s">
        <v>395</v>
      </c>
      <c r="V82" s="55" t="s">
        <v>242</v>
      </c>
      <c r="W82" s="20"/>
      <c r="X82" s="20"/>
      <c r="Y82" s="20"/>
      <c r="Z82" s="90"/>
      <c r="AA82" s="55">
        <v>2081</v>
      </c>
      <c r="AB82" s="20">
        <v>100</v>
      </c>
      <c r="AC82" s="20">
        <v>0</v>
      </c>
      <c r="AD82" s="20">
        <v>41.07</v>
      </c>
      <c r="AE82" s="90" t="s">
        <v>396</v>
      </c>
      <c r="AF82" s="55">
        <v>25</v>
      </c>
      <c r="AG82" s="20">
        <v>16</v>
      </c>
      <c r="AH82" s="20">
        <v>2.2000000000000002</v>
      </c>
      <c r="AI82" s="20">
        <v>76.92</v>
      </c>
      <c r="AJ82" s="99" t="s">
        <v>654</v>
      </c>
    </row>
    <row r="83" spans="1:36" ht="13.5">
      <c r="A83" s="89" t="s">
        <v>149</v>
      </c>
      <c r="B83" s="55">
        <v>791</v>
      </c>
      <c r="C83" s="20">
        <v>81</v>
      </c>
      <c r="D83" s="20">
        <v>0</v>
      </c>
      <c r="E83" s="20">
        <v>46.42</v>
      </c>
      <c r="F83" s="90" t="s">
        <v>392</v>
      </c>
      <c r="G83" s="55">
        <v>234</v>
      </c>
      <c r="H83" s="20">
        <v>62</v>
      </c>
      <c r="I83" s="20">
        <v>6.0000000000000003E-77</v>
      </c>
      <c r="J83" s="20">
        <v>60.99</v>
      </c>
      <c r="K83" s="90" t="s">
        <v>393</v>
      </c>
      <c r="L83" s="55">
        <v>363</v>
      </c>
      <c r="M83" s="20">
        <v>82</v>
      </c>
      <c r="N83" s="20">
        <v>9.0000000000000002E-116</v>
      </c>
      <c r="O83" s="20">
        <v>40.69</v>
      </c>
      <c r="P83" s="90" t="s">
        <v>394</v>
      </c>
      <c r="Q83" s="55">
        <v>431</v>
      </c>
      <c r="R83" s="20">
        <v>100</v>
      </c>
      <c r="S83" s="20">
        <v>8.0000000000000003E-153</v>
      </c>
      <c r="T83" s="20">
        <v>60.42</v>
      </c>
      <c r="U83" s="90" t="s">
        <v>395</v>
      </c>
      <c r="V83" s="55">
        <v>216</v>
      </c>
      <c r="W83" s="20">
        <v>0.87</v>
      </c>
      <c r="X83" s="20">
        <v>3.0000000000000001E-61</v>
      </c>
      <c r="Y83" s="20">
        <v>0.29420000000000002</v>
      </c>
      <c r="Z83" s="90" t="s">
        <v>397</v>
      </c>
      <c r="AA83" s="55">
        <v>1339</v>
      </c>
      <c r="AB83" s="20">
        <v>100</v>
      </c>
      <c r="AC83" s="20">
        <v>0</v>
      </c>
      <c r="AD83" s="20">
        <v>56.07</v>
      </c>
      <c r="AE83" s="90" t="s">
        <v>396</v>
      </c>
      <c r="AF83" s="55">
        <v>927</v>
      </c>
      <c r="AG83" s="20">
        <v>99</v>
      </c>
      <c r="AH83" s="20">
        <v>0</v>
      </c>
      <c r="AI83" s="20">
        <v>52.370000000000005</v>
      </c>
      <c r="AJ83" s="90" t="s">
        <v>631</v>
      </c>
    </row>
    <row r="84" spans="1:36" ht="13.5">
      <c r="A84" s="89" t="s">
        <v>102</v>
      </c>
      <c r="B84" s="55" t="s">
        <v>242</v>
      </c>
      <c r="C84" s="20"/>
      <c r="D84" s="20"/>
      <c r="E84" s="20"/>
      <c r="F84" s="90"/>
      <c r="G84" s="55">
        <v>122</v>
      </c>
      <c r="H84" s="20">
        <v>70</v>
      </c>
      <c r="I84" s="20">
        <v>9.9999999999999993E-35</v>
      </c>
      <c r="J84" s="20">
        <v>42.86</v>
      </c>
      <c r="K84" s="90" t="s">
        <v>393</v>
      </c>
      <c r="L84" s="55">
        <v>198</v>
      </c>
      <c r="M84" s="20">
        <v>42</v>
      </c>
      <c r="N84" s="20">
        <v>8.0000000000000002E-54</v>
      </c>
      <c r="O84" s="20">
        <v>38.229999999999997</v>
      </c>
      <c r="P84" s="90" t="s">
        <v>394</v>
      </c>
      <c r="Q84" s="55">
        <v>181</v>
      </c>
      <c r="R84" s="20">
        <v>65</v>
      </c>
      <c r="S84" s="20">
        <v>2.0000000000000001E-53</v>
      </c>
      <c r="T84" s="20">
        <v>35.31</v>
      </c>
      <c r="U84" s="90" t="s">
        <v>395</v>
      </c>
      <c r="V84" s="55" t="s">
        <v>242</v>
      </c>
      <c r="W84" s="20"/>
      <c r="X84" s="20"/>
      <c r="Y84" s="20"/>
      <c r="Z84" s="90"/>
      <c r="AA84" s="55">
        <v>659</v>
      </c>
      <c r="AB84" s="20">
        <v>100</v>
      </c>
      <c r="AC84" s="20">
        <v>0</v>
      </c>
      <c r="AD84" s="20">
        <v>33.33</v>
      </c>
      <c r="AE84" s="90" t="s">
        <v>396</v>
      </c>
      <c r="AF84" s="55">
        <v>613</v>
      </c>
      <c r="AG84" s="20">
        <v>98</v>
      </c>
      <c r="AH84" s="20">
        <v>0</v>
      </c>
      <c r="AI84" s="20">
        <v>38.57</v>
      </c>
      <c r="AJ84" s="90" t="s">
        <v>631</v>
      </c>
    </row>
    <row r="85" spans="1:36" ht="13.5">
      <c r="A85" s="89" t="s">
        <v>182</v>
      </c>
      <c r="B85" s="55">
        <v>809</v>
      </c>
      <c r="C85" s="20">
        <v>79</v>
      </c>
      <c r="D85" s="20">
        <v>0</v>
      </c>
      <c r="E85" s="20">
        <v>48.05</v>
      </c>
      <c r="F85" s="90" t="s">
        <v>392</v>
      </c>
      <c r="G85" s="55">
        <v>221</v>
      </c>
      <c r="H85" s="20">
        <v>43</v>
      </c>
      <c r="I85" s="20">
        <v>2E-70</v>
      </c>
      <c r="J85" s="20">
        <v>61.54</v>
      </c>
      <c r="K85" s="90" t="s">
        <v>393</v>
      </c>
      <c r="L85" s="55">
        <v>326</v>
      </c>
      <c r="M85" s="20">
        <v>82</v>
      </c>
      <c r="N85" s="20">
        <v>4.0000000000000002E-101</v>
      </c>
      <c r="O85" s="20">
        <v>39.03</v>
      </c>
      <c r="P85" s="90" t="s">
        <v>394</v>
      </c>
      <c r="Q85" s="55">
        <v>310</v>
      </c>
      <c r="R85" s="20">
        <v>61</v>
      </c>
      <c r="S85" s="20">
        <v>2E-66</v>
      </c>
      <c r="T85" s="20">
        <v>78.63</v>
      </c>
      <c r="U85" s="90" t="s">
        <v>395</v>
      </c>
      <c r="V85" s="55">
        <v>228</v>
      </c>
      <c r="W85" s="20">
        <v>0.9</v>
      </c>
      <c r="X85" s="20">
        <v>7.9999999999999998E-66</v>
      </c>
      <c r="Y85" s="20">
        <v>0.28739999999999999</v>
      </c>
      <c r="Z85" s="90" t="s">
        <v>397</v>
      </c>
      <c r="AA85" s="55">
        <v>1217</v>
      </c>
      <c r="AB85" s="20">
        <v>100</v>
      </c>
      <c r="AC85" s="20">
        <v>0</v>
      </c>
      <c r="AD85" s="20">
        <v>51.02</v>
      </c>
      <c r="AE85" s="90" t="s">
        <v>396</v>
      </c>
      <c r="AF85" s="55">
        <v>854</v>
      </c>
      <c r="AG85" s="20">
        <v>99</v>
      </c>
      <c r="AH85" s="20">
        <v>0</v>
      </c>
      <c r="AI85" s="20">
        <v>51.03</v>
      </c>
      <c r="AJ85" s="90" t="s">
        <v>631</v>
      </c>
    </row>
    <row r="86" spans="1:36" ht="13.5">
      <c r="A86" s="89" t="s">
        <v>106</v>
      </c>
      <c r="B86" s="55" t="s">
        <v>242</v>
      </c>
      <c r="C86" s="20"/>
      <c r="D86" s="20"/>
      <c r="E86" s="20"/>
      <c r="F86" s="90"/>
      <c r="G86" s="55">
        <v>122</v>
      </c>
      <c r="H86" s="61">
        <v>71</v>
      </c>
      <c r="I86" s="20">
        <v>9.9999999999999993E-35</v>
      </c>
      <c r="J86" s="20">
        <v>41.42</v>
      </c>
      <c r="K86" s="90" t="s">
        <v>393</v>
      </c>
      <c r="L86" s="55">
        <v>206</v>
      </c>
      <c r="M86" s="20">
        <v>41</v>
      </c>
      <c r="N86" s="20">
        <v>2.0000000000000001E-56</v>
      </c>
      <c r="O86" s="20">
        <v>39.25</v>
      </c>
      <c r="P86" s="90" t="s">
        <v>394</v>
      </c>
      <c r="Q86" s="55">
        <v>467</v>
      </c>
      <c r="R86" s="20">
        <v>62.18</v>
      </c>
      <c r="S86" s="20">
        <v>2.4499999999999998E-53</v>
      </c>
      <c r="T86" s="20">
        <v>38.21</v>
      </c>
      <c r="U86" s="90" t="s">
        <v>395</v>
      </c>
      <c r="V86" s="55" t="s">
        <v>242</v>
      </c>
      <c r="W86" s="20"/>
      <c r="X86" s="20"/>
      <c r="Y86" s="20"/>
      <c r="Z86" s="90"/>
      <c r="AA86" s="55">
        <v>650</v>
      </c>
      <c r="AB86" s="20">
        <v>100</v>
      </c>
      <c r="AC86" s="20">
        <v>0</v>
      </c>
      <c r="AD86" s="20">
        <v>32.74</v>
      </c>
      <c r="AE86" s="90" t="s">
        <v>396</v>
      </c>
      <c r="AF86" s="55">
        <v>615</v>
      </c>
      <c r="AG86" s="20">
        <v>89</v>
      </c>
      <c r="AH86" s="20">
        <v>0</v>
      </c>
      <c r="AI86" s="20">
        <v>39.22</v>
      </c>
      <c r="AJ86" s="90" t="s">
        <v>631</v>
      </c>
    </row>
    <row r="87" spans="1:36" ht="13.5">
      <c r="A87" s="91" t="s">
        <v>96</v>
      </c>
      <c r="B87" s="55" t="s">
        <v>242</v>
      </c>
      <c r="C87" s="20"/>
      <c r="D87" s="20"/>
      <c r="E87" s="20"/>
      <c r="F87" s="90"/>
      <c r="G87" s="55" t="s">
        <v>242</v>
      </c>
      <c r="H87" s="20"/>
      <c r="I87" s="20"/>
      <c r="J87" s="20"/>
      <c r="K87" s="90"/>
      <c r="L87" s="55" t="s">
        <v>242</v>
      </c>
      <c r="M87" s="20"/>
      <c r="N87" s="20"/>
      <c r="O87" s="20"/>
      <c r="P87" s="90"/>
      <c r="Q87" s="55">
        <v>293</v>
      </c>
      <c r="R87" s="20">
        <v>44.88</v>
      </c>
      <c r="S87" s="20">
        <v>1.1899999999999999E-27</v>
      </c>
      <c r="T87" s="20">
        <v>35.92</v>
      </c>
      <c r="U87" s="90" t="s">
        <v>395</v>
      </c>
      <c r="V87" s="55" t="s">
        <v>242</v>
      </c>
      <c r="W87" s="20"/>
      <c r="X87" s="20"/>
      <c r="Y87" s="20"/>
      <c r="Z87" s="90"/>
      <c r="AA87" s="55" t="s">
        <v>242</v>
      </c>
      <c r="AB87" s="20"/>
      <c r="AC87" s="20"/>
      <c r="AD87" s="20"/>
      <c r="AE87" s="90"/>
      <c r="AF87" s="55" t="s">
        <v>655</v>
      </c>
      <c r="AG87" s="20"/>
      <c r="AH87" s="20"/>
      <c r="AI87" s="20"/>
      <c r="AJ87" s="90"/>
    </row>
    <row r="88" spans="1:36" ht="13.5">
      <c r="A88" s="89" t="s">
        <v>315</v>
      </c>
      <c r="B88" s="55">
        <v>772</v>
      </c>
      <c r="C88" s="20">
        <v>71</v>
      </c>
      <c r="D88" s="20">
        <v>2.9700000000000001E-83</v>
      </c>
      <c r="E88" s="20">
        <v>54.52</v>
      </c>
      <c r="F88" s="90" t="s">
        <v>392</v>
      </c>
      <c r="G88" s="55">
        <v>486</v>
      </c>
      <c r="H88" s="20">
        <v>69.349999999999994</v>
      </c>
      <c r="I88" s="20">
        <v>1.9500000000000001E-59</v>
      </c>
      <c r="J88" s="20" t="s">
        <v>583</v>
      </c>
      <c r="K88" s="90" t="s">
        <v>393</v>
      </c>
      <c r="L88" s="55">
        <v>709</v>
      </c>
      <c r="M88" s="20">
        <v>83.08</v>
      </c>
      <c r="N88" s="20">
        <v>2.71E-82</v>
      </c>
      <c r="O88" s="20">
        <v>36.08</v>
      </c>
      <c r="P88" s="90" t="s">
        <v>394</v>
      </c>
      <c r="Q88" s="55">
        <v>865</v>
      </c>
      <c r="R88" s="20">
        <v>93</v>
      </c>
      <c r="S88" s="20">
        <v>2.7600000000000001E-104</v>
      </c>
      <c r="T88" s="20">
        <v>86.5</v>
      </c>
      <c r="U88" s="90" t="s">
        <v>395</v>
      </c>
      <c r="V88" s="55">
        <v>359</v>
      </c>
      <c r="W88" s="20">
        <v>27.94</v>
      </c>
      <c r="X88" s="20">
        <v>1.15E-39</v>
      </c>
      <c r="Y88" s="20">
        <v>64.39</v>
      </c>
      <c r="Z88" s="90" t="s">
        <v>397</v>
      </c>
      <c r="AA88" s="55">
        <v>2575</v>
      </c>
      <c r="AB88" s="20">
        <v>68.64</v>
      </c>
      <c r="AC88" s="20">
        <v>0</v>
      </c>
      <c r="AD88" s="20">
        <v>51.82</v>
      </c>
      <c r="AE88" s="90" t="s">
        <v>396</v>
      </c>
      <c r="AF88" s="55">
        <v>913</v>
      </c>
      <c r="AG88" s="20">
        <v>99</v>
      </c>
      <c r="AH88" s="20">
        <v>0</v>
      </c>
      <c r="AI88" s="20">
        <v>54.49</v>
      </c>
      <c r="AJ88" s="90" t="s">
        <v>631</v>
      </c>
    </row>
    <row r="89" spans="1:36" ht="13.5">
      <c r="A89" s="89" t="s">
        <v>165</v>
      </c>
      <c r="B89" s="55">
        <v>878</v>
      </c>
      <c r="C89" s="20">
        <v>54</v>
      </c>
      <c r="D89" s="20">
        <v>1.45E-95</v>
      </c>
      <c r="E89" s="20">
        <v>52.6</v>
      </c>
      <c r="F89" s="90" t="s">
        <v>392</v>
      </c>
      <c r="G89" s="55">
        <v>487</v>
      </c>
      <c r="H89" s="20">
        <v>69.98</v>
      </c>
      <c r="I89" s="20">
        <v>1.33E-59</v>
      </c>
      <c r="J89" s="20">
        <v>56.98</v>
      </c>
      <c r="K89" s="90" t="s">
        <v>393</v>
      </c>
      <c r="L89" s="55">
        <v>715</v>
      </c>
      <c r="M89" s="20">
        <v>82.95</v>
      </c>
      <c r="N89" s="20">
        <v>1.28E-36</v>
      </c>
      <c r="O89" s="20">
        <v>36.08</v>
      </c>
      <c r="P89" s="90" t="s">
        <v>394</v>
      </c>
      <c r="Q89" s="55">
        <v>1095</v>
      </c>
      <c r="R89" s="20">
        <v>62.69</v>
      </c>
      <c r="S89" s="20">
        <v>7.3500000000000001E-134</v>
      </c>
      <c r="T89" s="20">
        <v>75.540000000000006</v>
      </c>
      <c r="U89" s="90" t="s">
        <v>395</v>
      </c>
      <c r="V89" s="55" t="s">
        <v>584</v>
      </c>
      <c r="W89" s="20">
        <v>70.260000000000005</v>
      </c>
      <c r="X89" s="20">
        <v>0</v>
      </c>
      <c r="Y89" s="20">
        <v>80.84</v>
      </c>
      <c r="Z89" s="90" t="s">
        <v>397</v>
      </c>
      <c r="AA89" s="55">
        <v>2687</v>
      </c>
      <c r="AB89" s="20">
        <v>69.69</v>
      </c>
      <c r="AC89" s="20">
        <v>0</v>
      </c>
      <c r="AD89" s="20">
        <v>53.15</v>
      </c>
      <c r="AE89" s="90" t="s">
        <v>396</v>
      </c>
      <c r="AF89" s="55">
        <v>912</v>
      </c>
      <c r="AG89" s="20">
        <v>99</v>
      </c>
      <c r="AH89" s="20">
        <v>0</v>
      </c>
      <c r="AI89" s="20">
        <v>54.49</v>
      </c>
      <c r="AJ89" s="90" t="s">
        <v>631</v>
      </c>
    </row>
    <row r="90" spans="1:36" ht="13.5">
      <c r="A90" s="89" t="s">
        <v>159</v>
      </c>
      <c r="B90" s="55">
        <v>790</v>
      </c>
      <c r="C90" s="20">
        <v>77</v>
      </c>
      <c r="D90" s="20">
        <v>0</v>
      </c>
      <c r="E90" s="20">
        <v>46.16</v>
      </c>
      <c r="F90" s="90" t="s">
        <v>392</v>
      </c>
      <c r="G90" s="55">
        <v>212</v>
      </c>
      <c r="H90" s="20">
        <v>64</v>
      </c>
      <c r="I90" s="20">
        <v>5.9999999999999998E-69</v>
      </c>
      <c r="J90" s="20">
        <v>61.85</v>
      </c>
      <c r="K90" s="90" t="s">
        <v>393</v>
      </c>
      <c r="L90" s="55">
        <v>298</v>
      </c>
      <c r="M90" s="20">
        <v>76</v>
      </c>
      <c r="N90" s="20">
        <v>8.0000000000000002E-91</v>
      </c>
      <c r="O90" s="20">
        <v>36.270000000000003</v>
      </c>
      <c r="P90" s="90" t="s">
        <v>394</v>
      </c>
      <c r="Q90" s="55">
        <v>441</v>
      </c>
      <c r="R90" s="20">
        <v>99</v>
      </c>
      <c r="S90" s="20">
        <v>9E-157</v>
      </c>
      <c r="T90" s="20">
        <v>62.43</v>
      </c>
      <c r="U90" s="90" t="s">
        <v>395</v>
      </c>
      <c r="V90" s="55">
        <v>234</v>
      </c>
      <c r="W90" s="20">
        <v>0.68</v>
      </c>
      <c r="X90" s="20">
        <v>5.0000000000000004E-31</v>
      </c>
      <c r="Y90" s="20">
        <v>0.30530000000000002</v>
      </c>
      <c r="Z90" s="90" t="s">
        <v>397</v>
      </c>
      <c r="AA90" s="55">
        <v>1248</v>
      </c>
      <c r="AB90" s="20">
        <v>100</v>
      </c>
      <c r="AC90" s="20">
        <v>0</v>
      </c>
      <c r="AD90" s="20">
        <v>53.39</v>
      </c>
      <c r="AE90" s="90" t="s">
        <v>396</v>
      </c>
      <c r="AF90" s="55">
        <v>918</v>
      </c>
      <c r="AG90" s="20">
        <v>99</v>
      </c>
      <c r="AH90" s="20">
        <v>0</v>
      </c>
      <c r="AI90" s="20">
        <v>54.61</v>
      </c>
      <c r="AJ90" s="90" t="s">
        <v>631</v>
      </c>
    </row>
    <row r="91" spans="1:36" ht="13.5">
      <c r="A91" s="89" t="s">
        <v>168</v>
      </c>
      <c r="B91" s="55">
        <v>861</v>
      </c>
      <c r="C91" s="20">
        <v>83</v>
      </c>
      <c r="D91" s="20">
        <v>0</v>
      </c>
      <c r="E91" s="20">
        <v>48.91</v>
      </c>
      <c r="F91" s="90" t="s">
        <v>392</v>
      </c>
      <c r="G91" s="55">
        <v>186</v>
      </c>
      <c r="H91" s="20">
        <v>67</v>
      </c>
      <c r="I91" s="20">
        <v>5.0000000000000001E-59</v>
      </c>
      <c r="J91" s="20">
        <v>52.35</v>
      </c>
      <c r="K91" s="90" t="s">
        <v>393</v>
      </c>
      <c r="L91" s="55">
        <v>293</v>
      </c>
      <c r="M91" s="20">
        <v>80</v>
      </c>
      <c r="N91" s="20">
        <v>2.9999999999999999E-89</v>
      </c>
      <c r="O91" s="20">
        <v>35.26</v>
      </c>
      <c r="P91" s="90" t="s">
        <v>394</v>
      </c>
      <c r="Q91" s="55">
        <v>428</v>
      </c>
      <c r="R91" s="20">
        <v>100</v>
      </c>
      <c r="S91" s="20">
        <v>9.0000000000000008E-152</v>
      </c>
      <c r="T91" s="20">
        <v>59.59</v>
      </c>
      <c r="U91" s="90" t="s">
        <v>395</v>
      </c>
      <c r="V91" s="55">
        <v>216</v>
      </c>
      <c r="W91" s="20">
        <v>0.93</v>
      </c>
      <c r="X91" s="20">
        <v>2.0000000000000001E-61</v>
      </c>
      <c r="Y91" s="20">
        <v>0.28739999999999999</v>
      </c>
      <c r="Z91" s="90" t="s">
        <v>397</v>
      </c>
      <c r="AA91" s="55">
        <v>1257</v>
      </c>
      <c r="AB91" s="20">
        <v>100</v>
      </c>
      <c r="AC91" s="20">
        <v>0</v>
      </c>
      <c r="AD91" s="20">
        <v>53.27</v>
      </c>
      <c r="AE91" s="90" t="s">
        <v>396</v>
      </c>
      <c r="AF91" s="55">
        <v>914</v>
      </c>
      <c r="AG91" s="20">
        <v>96</v>
      </c>
      <c r="AH91" s="20">
        <v>0</v>
      </c>
      <c r="AI91" s="20">
        <v>54.93</v>
      </c>
      <c r="AJ91" s="90" t="s">
        <v>631</v>
      </c>
    </row>
    <row r="92" spans="1:36" ht="13.5">
      <c r="A92" s="89" t="s">
        <v>156</v>
      </c>
      <c r="B92" s="55">
        <v>842</v>
      </c>
      <c r="C92" s="20">
        <v>76</v>
      </c>
      <c r="D92" s="20">
        <v>0</v>
      </c>
      <c r="E92" s="20">
        <v>48.37</v>
      </c>
      <c r="F92" s="90" t="s">
        <v>392</v>
      </c>
      <c r="G92" s="55">
        <v>215</v>
      </c>
      <c r="H92" s="20">
        <v>68</v>
      </c>
      <c r="I92" s="20">
        <v>3.0000000000000001E-70</v>
      </c>
      <c r="J92" s="20">
        <v>61.05</v>
      </c>
      <c r="K92" s="90" t="s">
        <v>393</v>
      </c>
      <c r="L92" s="55">
        <v>299</v>
      </c>
      <c r="M92" s="20">
        <v>75</v>
      </c>
      <c r="N92" s="20">
        <v>2E-91</v>
      </c>
      <c r="O92" s="20">
        <v>36.47</v>
      </c>
      <c r="P92" s="90" t="s">
        <v>394</v>
      </c>
      <c r="Q92" s="55">
        <v>437</v>
      </c>
      <c r="R92" s="20">
        <v>99</v>
      </c>
      <c r="S92" s="20">
        <v>4.0000000000000001E-155</v>
      </c>
      <c r="T92" s="20">
        <v>61.27</v>
      </c>
      <c r="U92" s="90" t="s">
        <v>395</v>
      </c>
      <c r="V92" s="55">
        <v>197</v>
      </c>
      <c r="W92" s="20">
        <v>0.93</v>
      </c>
      <c r="X92" s="20">
        <v>8E-55</v>
      </c>
      <c r="Y92" s="20">
        <v>0.28210000000000002</v>
      </c>
      <c r="Z92" s="90" t="s">
        <v>397</v>
      </c>
      <c r="AA92" s="55">
        <v>1244</v>
      </c>
      <c r="AB92" s="20">
        <v>100</v>
      </c>
      <c r="AC92" s="20">
        <v>0</v>
      </c>
      <c r="AD92" s="20">
        <v>53.31</v>
      </c>
      <c r="AE92" s="90" t="s">
        <v>396</v>
      </c>
      <c r="AF92" s="55">
        <v>910</v>
      </c>
      <c r="AG92" s="20">
        <v>96</v>
      </c>
      <c r="AH92" s="20">
        <v>0</v>
      </c>
      <c r="AI92" s="20">
        <v>53.14</v>
      </c>
      <c r="AJ92" s="90" t="s">
        <v>631</v>
      </c>
    </row>
    <row r="93" spans="1:36" ht="13.5">
      <c r="A93" s="89" t="s">
        <v>162</v>
      </c>
      <c r="B93" s="55">
        <v>822</v>
      </c>
      <c r="C93" s="20">
        <v>79</v>
      </c>
      <c r="D93" s="20">
        <v>0</v>
      </c>
      <c r="E93" s="20">
        <v>41.54</v>
      </c>
      <c r="F93" s="90" t="s">
        <v>392</v>
      </c>
      <c r="G93" s="55">
        <v>192</v>
      </c>
      <c r="H93" s="20">
        <v>67</v>
      </c>
      <c r="I93" s="20">
        <v>2.0000000000000001E-61</v>
      </c>
      <c r="J93" s="20">
        <v>54.07</v>
      </c>
      <c r="K93" s="90" t="s">
        <v>393</v>
      </c>
      <c r="L93" s="55">
        <v>241</v>
      </c>
      <c r="M93" s="20">
        <v>91</v>
      </c>
      <c r="N93" s="20">
        <v>2E-73</v>
      </c>
      <c r="O93" s="20">
        <v>42.41</v>
      </c>
      <c r="P93" s="90" t="s">
        <v>394</v>
      </c>
      <c r="Q93" s="55">
        <v>431</v>
      </c>
      <c r="R93" s="20">
        <v>99</v>
      </c>
      <c r="S93" s="20">
        <v>1.0000000000000001E-152</v>
      </c>
      <c r="T93" s="20">
        <v>60.76</v>
      </c>
      <c r="U93" s="90" t="s">
        <v>395</v>
      </c>
      <c r="V93" s="55">
        <v>204</v>
      </c>
      <c r="W93" s="20">
        <v>0.93</v>
      </c>
      <c r="X93" s="20">
        <v>5.0000000000000002E-57</v>
      </c>
      <c r="Y93" s="20">
        <v>0.2994</v>
      </c>
      <c r="Z93" s="90" t="s">
        <v>397</v>
      </c>
      <c r="AA93" s="55">
        <v>1269</v>
      </c>
      <c r="AB93" s="20">
        <v>100</v>
      </c>
      <c r="AC93" s="20">
        <v>0</v>
      </c>
      <c r="AD93" s="20">
        <v>53.57</v>
      </c>
      <c r="AE93" s="90" t="s">
        <v>396</v>
      </c>
      <c r="AF93" s="55">
        <v>914</v>
      </c>
      <c r="AG93" s="20">
        <v>99</v>
      </c>
      <c r="AH93" s="20">
        <v>0</v>
      </c>
      <c r="AI93" s="20">
        <v>52.470000000000006</v>
      </c>
      <c r="AJ93" s="90" t="s">
        <v>631</v>
      </c>
    </row>
    <row r="94" spans="1:36" ht="13.5">
      <c r="A94" s="89" t="s">
        <v>171</v>
      </c>
      <c r="B94" s="55">
        <v>838</v>
      </c>
      <c r="C94" s="20">
        <v>84</v>
      </c>
      <c r="D94" s="20">
        <v>0</v>
      </c>
      <c r="E94" s="20">
        <v>41.89</v>
      </c>
      <c r="F94" s="90" t="s">
        <v>392</v>
      </c>
      <c r="G94" s="55">
        <v>186</v>
      </c>
      <c r="H94" s="20">
        <v>67</v>
      </c>
      <c r="I94" s="20">
        <v>6.0000000000000002E-59</v>
      </c>
      <c r="J94" s="20">
        <v>51.76</v>
      </c>
      <c r="K94" s="90" t="s">
        <v>393</v>
      </c>
      <c r="L94" s="55">
        <v>284</v>
      </c>
      <c r="M94" s="20">
        <v>75</v>
      </c>
      <c r="N94" s="20">
        <v>6.0000000000000002E-86</v>
      </c>
      <c r="O94" s="20">
        <v>36.630000000000003</v>
      </c>
      <c r="P94" s="90" t="s">
        <v>394</v>
      </c>
      <c r="Q94" s="55">
        <v>420</v>
      </c>
      <c r="R94" s="20">
        <v>97</v>
      </c>
      <c r="S94" s="20">
        <v>9.9999999999999994E-149</v>
      </c>
      <c r="T94" s="20">
        <v>60.62</v>
      </c>
      <c r="U94" s="90" t="s">
        <v>395</v>
      </c>
      <c r="V94" s="55">
        <v>190</v>
      </c>
      <c r="W94" s="20">
        <v>0.81</v>
      </c>
      <c r="X94" s="20">
        <v>1E-51</v>
      </c>
      <c r="Y94" s="20">
        <v>0.27689999999999998</v>
      </c>
      <c r="Z94" s="90" t="s">
        <v>397</v>
      </c>
      <c r="AA94" s="55">
        <v>1264</v>
      </c>
      <c r="AB94" s="20">
        <v>100</v>
      </c>
      <c r="AC94" s="20">
        <v>0</v>
      </c>
      <c r="AD94" s="20">
        <v>53.53</v>
      </c>
      <c r="AE94" s="90" t="s">
        <v>396</v>
      </c>
      <c r="AF94" s="55">
        <v>913</v>
      </c>
      <c r="AG94" s="20">
        <v>99</v>
      </c>
      <c r="AH94" s="20">
        <v>0</v>
      </c>
      <c r="AI94" s="20">
        <v>54.61</v>
      </c>
      <c r="AJ94" s="90" t="s">
        <v>631</v>
      </c>
    </row>
    <row r="95" spans="1:36" ht="13.5">
      <c r="A95" s="89" t="s">
        <v>585</v>
      </c>
      <c r="B95" s="55">
        <v>769</v>
      </c>
      <c r="C95" s="20">
        <v>79</v>
      </c>
      <c r="D95" s="20">
        <v>0</v>
      </c>
      <c r="E95" s="20">
        <v>40.51</v>
      </c>
      <c r="F95" s="90" t="s">
        <v>392</v>
      </c>
      <c r="G95" s="55">
        <v>172</v>
      </c>
      <c r="H95" s="20">
        <v>59</v>
      </c>
      <c r="I95" s="20">
        <v>3.0000000000000002E-53</v>
      </c>
      <c r="J95" s="20">
        <v>53.66</v>
      </c>
      <c r="K95" s="90" t="s">
        <v>393</v>
      </c>
      <c r="L95" s="55">
        <v>290</v>
      </c>
      <c r="M95" s="20">
        <v>76</v>
      </c>
      <c r="N95" s="20">
        <v>1.9999999999999999E-88</v>
      </c>
      <c r="O95" s="20">
        <v>35.67</v>
      </c>
      <c r="P95" s="90" t="s">
        <v>394</v>
      </c>
      <c r="Q95" s="55">
        <v>429</v>
      </c>
      <c r="R95" s="20">
        <v>99</v>
      </c>
      <c r="S95" s="20">
        <v>4.0000000000000003E-152</v>
      </c>
      <c r="T95" s="20">
        <v>60.17</v>
      </c>
      <c r="U95" s="90" t="s">
        <v>395</v>
      </c>
      <c r="V95" s="55">
        <v>176</v>
      </c>
      <c r="W95" s="20">
        <v>0.81</v>
      </c>
      <c r="X95" s="20">
        <v>6.9999999999999996E-47</v>
      </c>
      <c r="Y95" s="20">
        <v>0.28199999999999997</v>
      </c>
      <c r="Z95" s="90" t="s">
        <v>397</v>
      </c>
      <c r="AA95" s="55">
        <v>1276</v>
      </c>
      <c r="AB95" s="20">
        <v>100</v>
      </c>
      <c r="AC95" s="20">
        <v>0</v>
      </c>
      <c r="AD95" s="20">
        <v>54</v>
      </c>
      <c r="AE95" s="90" t="s">
        <v>396</v>
      </c>
      <c r="AF95" s="55">
        <v>915</v>
      </c>
      <c r="AG95" s="20">
        <v>96</v>
      </c>
      <c r="AH95" s="20">
        <v>0</v>
      </c>
      <c r="AI95" s="20">
        <v>54.879999999999995</v>
      </c>
      <c r="AJ95" s="90" t="s">
        <v>631</v>
      </c>
    </row>
    <row r="96" spans="1:36" ht="13.5">
      <c r="A96" s="89" t="s">
        <v>76</v>
      </c>
      <c r="B96" s="92">
        <v>1171</v>
      </c>
      <c r="C96" s="20">
        <f>70.81+14.08</f>
        <v>84.89</v>
      </c>
      <c r="D96" s="93">
        <v>1.85E-139</v>
      </c>
      <c r="E96" s="20">
        <v>39.659999999999997</v>
      </c>
      <c r="F96" s="90" t="s">
        <v>392</v>
      </c>
      <c r="G96" s="55">
        <v>172</v>
      </c>
      <c r="H96" s="20">
        <v>59</v>
      </c>
      <c r="I96" s="20">
        <v>3.0000000000000002E-53</v>
      </c>
      <c r="J96" s="20">
        <v>53.66</v>
      </c>
      <c r="K96" s="90" t="s">
        <v>393</v>
      </c>
      <c r="L96" s="55">
        <v>601</v>
      </c>
      <c r="M96" s="20">
        <v>93.36</v>
      </c>
      <c r="N96" s="20">
        <v>9.9299999999999991E-69</v>
      </c>
      <c r="O96" s="20">
        <v>35.51</v>
      </c>
      <c r="P96" s="90" t="s">
        <v>394</v>
      </c>
      <c r="Q96" s="55">
        <v>205</v>
      </c>
      <c r="R96" s="20">
        <v>76.56</v>
      </c>
      <c r="S96" s="20">
        <v>1.69E-19</v>
      </c>
      <c r="T96" s="20">
        <v>30.51</v>
      </c>
      <c r="U96" s="90" t="s">
        <v>395</v>
      </c>
      <c r="V96" s="55">
        <v>144</v>
      </c>
      <c r="W96" s="20">
        <v>37.97</v>
      </c>
      <c r="X96" s="20">
        <v>2.5699999999999999E-10</v>
      </c>
      <c r="Y96" s="20">
        <v>37.35</v>
      </c>
      <c r="Z96" s="90" t="s">
        <v>397</v>
      </c>
      <c r="AA96" s="55">
        <v>1912</v>
      </c>
      <c r="AB96" s="20">
        <v>100</v>
      </c>
      <c r="AC96" s="20">
        <v>0</v>
      </c>
      <c r="AD96" s="20">
        <v>40.9</v>
      </c>
      <c r="AE96" s="90" t="s">
        <v>396</v>
      </c>
      <c r="AF96" s="55">
        <v>579</v>
      </c>
      <c r="AG96" s="20">
        <v>98</v>
      </c>
      <c r="AH96" s="20">
        <v>0</v>
      </c>
      <c r="AI96" s="20">
        <v>49.830000000000005</v>
      </c>
      <c r="AJ96" s="90" t="s">
        <v>631</v>
      </c>
    </row>
    <row r="97" spans="1:36" ht="13.5">
      <c r="A97" s="89" t="s">
        <v>136</v>
      </c>
      <c r="B97" s="55" t="s">
        <v>242</v>
      </c>
      <c r="C97" s="20"/>
      <c r="D97" s="20"/>
      <c r="E97" s="20"/>
      <c r="F97" s="90"/>
      <c r="G97" s="55" t="s">
        <v>242</v>
      </c>
      <c r="H97" s="20"/>
      <c r="I97" s="20"/>
      <c r="J97" s="20"/>
      <c r="K97" s="90"/>
      <c r="L97" s="55" t="s">
        <v>242</v>
      </c>
      <c r="M97" s="20"/>
      <c r="N97" s="20"/>
      <c r="O97" s="20"/>
      <c r="P97" s="90"/>
      <c r="Q97" s="55">
        <v>181</v>
      </c>
      <c r="R97" s="20">
        <v>27.11</v>
      </c>
      <c r="S97" s="20">
        <v>1.77E-14</v>
      </c>
      <c r="T97" s="20">
        <v>22.55</v>
      </c>
      <c r="U97" s="90" t="s">
        <v>395</v>
      </c>
      <c r="V97" s="55" t="s">
        <v>242</v>
      </c>
      <c r="W97" s="20"/>
      <c r="X97" s="20"/>
      <c r="Y97" s="20"/>
      <c r="Z97" s="90"/>
      <c r="AA97" s="55" t="s">
        <v>242</v>
      </c>
      <c r="AB97" s="20"/>
      <c r="AC97" s="20"/>
      <c r="AD97" s="20"/>
      <c r="AE97" s="90"/>
      <c r="AF97" s="55">
        <v>175</v>
      </c>
      <c r="AG97" s="20">
        <v>89</v>
      </c>
      <c r="AH97" s="20">
        <v>9.9999999999999998E-46</v>
      </c>
      <c r="AI97" s="20">
        <v>23.59</v>
      </c>
      <c r="AJ97" s="90" t="s">
        <v>631</v>
      </c>
    </row>
    <row r="98" spans="1:36" ht="13.5">
      <c r="A98" s="89" t="s">
        <v>124</v>
      </c>
      <c r="B98" s="55" t="s">
        <v>242</v>
      </c>
      <c r="C98" s="20"/>
      <c r="D98" s="20"/>
      <c r="E98" s="20"/>
      <c r="F98" s="90"/>
      <c r="G98" s="55" t="s">
        <v>242</v>
      </c>
      <c r="H98" s="20"/>
      <c r="I98" s="20"/>
      <c r="J98" s="20"/>
      <c r="K98" s="90"/>
      <c r="L98" s="55" t="s">
        <v>242</v>
      </c>
      <c r="M98" s="20"/>
      <c r="N98" s="20"/>
      <c r="O98" s="20"/>
      <c r="P98" s="90"/>
      <c r="Q98" s="55">
        <v>178</v>
      </c>
      <c r="R98" s="20">
        <v>22.95</v>
      </c>
      <c r="S98" s="20">
        <v>4.8899999999999999E-14</v>
      </c>
      <c r="T98" s="20">
        <v>27.95</v>
      </c>
      <c r="U98" s="90" t="s">
        <v>395</v>
      </c>
      <c r="V98" s="55" t="s">
        <v>242</v>
      </c>
      <c r="W98" s="20"/>
      <c r="X98" s="20"/>
      <c r="Y98" s="20"/>
      <c r="Z98" s="90"/>
      <c r="AA98" s="55" t="s">
        <v>242</v>
      </c>
      <c r="AB98" s="20"/>
      <c r="AC98" s="20"/>
      <c r="AD98" s="20"/>
      <c r="AE98" s="90"/>
      <c r="AF98" s="55">
        <v>184</v>
      </c>
      <c r="AG98" s="20">
        <v>93</v>
      </c>
      <c r="AH98" s="20">
        <v>1.9999999999999999E-48</v>
      </c>
      <c r="AI98" s="20">
        <v>24.33</v>
      </c>
      <c r="AJ98" s="90" t="s">
        <v>631</v>
      </c>
    </row>
    <row r="99" spans="1:36" ht="13.5">
      <c r="A99" s="89" t="s">
        <v>127</v>
      </c>
      <c r="B99" s="55" t="s">
        <v>242</v>
      </c>
      <c r="C99" s="20"/>
      <c r="D99" s="20"/>
      <c r="E99" s="20"/>
      <c r="F99" s="90"/>
      <c r="G99" s="55" t="s">
        <v>242</v>
      </c>
      <c r="H99" s="20"/>
      <c r="I99" s="20"/>
      <c r="J99" s="20"/>
      <c r="K99" s="90"/>
      <c r="L99" s="55" t="s">
        <v>242</v>
      </c>
      <c r="M99" s="20"/>
      <c r="N99" s="20"/>
      <c r="O99" s="20"/>
      <c r="P99" s="90"/>
      <c r="Q99" s="55">
        <v>159</v>
      </c>
      <c r="R99" s="20">
        <v>26.77</v>
      </c>
      <c r="S99" s="20">
        <v>1.1700000000000001E-11</v>
      </c>
      <c r="T99" s="20">
        <v>27.03</v>
      </c>
      <c r="U99" s="90" t="s">
        <v>395</v>
      </c>
      <c r="V99" s="55" t="s">
        <v>242</v>
      </c>
      <c r="W99" s="20"/>
      <c r="X99" s="20"/>
      <c r="Y99" s="20"/>
      <c r="Z99" s="90"/>
      <c r="AA99" s="55" t="s">
        <v>242</v>
      </c>
      <c r="AB99" s="20"/>
      <c r="AC99" s="20"/>
      <c r="AD99" s="20"/>
      <c r="AE99" s="90"/>
      <c r="AF99" s="55">
        <v>175</v>
      </c>
      <c r="AG99" s="20">
        <v>86</v>
      </c>
      <c r="AH99" s="20">
        <v>2E-45</v>
      </c>
      <c r="AI99" s="20">
        <v>24.42</v>
      </c>
      <c r="AJ99" s="90" t="s">
        <v>631</v>
      </c>
    </row>
    <row r="100" spans="1:36" ht="13.5">
      <c r="A100" s="91" t="s">
        <v>31</v>
      </c>
      <c r="B100" s="55">
        <v>489</v>
      </c>
      <c r="C100" s="20">
        <v>71</v>
      </c>
      <c r="D100" s="20">
        <v>3.9999999999999999E-105</v>
      </c>
      <c r="E100" s="20">
        <v>34.81</v>
      </c>
      <c r="F100" s="90" t="s">
        <v>392</v>
      </c>
      <c r="G100" s="55">
        <v>114</v>
      </c>
      <c r="H100" s="20">
        <v>70</v>
      </c>
      <c r="I100" s="20">
        <v>5.0000000000000004E-31</v>
      </c>
      <c r="J100" s="20">
        <v>37.369999999999997</v>
      </c>
      <c r="K100" s="90" t="s">
        <v>393</v>
      </c>
      <c r="L100" s="55">
        <v>229</v>
      </c>
      <c r="M100" s="20">
        <v>86</v>
      </c>
      <c r="N100" s="20">
        <v>1.9999999999999999E-64</v>
      </c>
      <c r="O100" s="20">
        <v>27.69</v>
      </c>
      <c r="P100" s="90" t="s">
        <v>394</v>
      </c>
      <c r="Q100" s="55">
        <v>188</v>
      </c>
      <c r="R100" s="20">
        <v>60</v>
      </c>
      <c r="S100" s="20">
        <v>9.9999999999999999E-56</v>
      </c>
      <c r="T100" s="20" t="s">
        <v>656</v>
      </c>
      <c r="U100" s="90" t="s">
        <v>395</v>
      </c>
      <c r="V100" s="55">
        <v>169</v>
      </c>
      <c r="W100" s="20">
        <v>0.67169999999999996</v>
      </c>
      <c r="X100" s="20">
        <v>1.42E-12</v>
      </c>
      <c r="Y100" s="20">
        <v>0.36170000000000002</v>
      </c>
      <c r="Z100" s="90" t="s">
        <v>397</v>
      </c>
      <c r="AA100" s="55">
        <v>897</v>
      </c>
      <c r="AB100" s="20">
        <v>100</v>
      </c>
      <c r="AC100" s="20">
        <v>0</v>
      </c>
      <c r="AD100" s="20">
        <v>44.08</v>
      </c>
      <c r="AE100" s="90" t="s">
        <v>396</v>
      </c>
      <c r="AF100" s="55">
        <v>634</v>
      </c>
      <c r="AG100" s="20">
        <v>81</v>
      </c>
      <c r="AH100" s="20">
        <v>0</v>
      </c>
      <c r="AI100" s="20">
        <v>44.31</v>
      </c>
      <c r="AJ100" s="90" t="s">
        <v>631</v>
      </c>
    </row>
    <row r="101" spans="1:36" ht="13.5">
      <c r="A101" s="89" t="s">
        <v>194</v>
      </c>
      <c r="B101" s="55">
        <v>772</v>
      </c>
      <c r="C101" s="20">
        <v>85</v>
      </c>
      <c r="D101" s="20">
        <v>0</v>
      </c>
      <c r="E101" s="20">
        <v>44.68</v>
      </c>
      <c r="F101" s="90" t="s">
        <v>392</v>
      </c>
      <c r="G101" s="55">
        <v>166</v>
      </c>
      <c r="H101" s="20">
        <v>70</v>
      </c>
      <c r="I101" s="20">
        <v>5E-51</v>
      </c>
      <c r="J101" s="20">
        <v>50</v>
      </c>
      <c r="K101" s="90" t="s">
        <v>393</v>
      </c>
      <c r="L101" s="55">
        <v>723</v>
      </c>
      <c r="M101" s="20">
        <v>43.49</v>
      </c>
      <c r="N101" s="20">
        <v>1.3199999999999999E-80</v>
      </c>
      <c r="O101" s="20">
        <v>34.32</v>
      </c>
      <c r="P101" s="90" t="s">
        <v>394</v>
      </c>
      <c r="Q101" s="55">
        <v>878</v>
      </c>
      <c r="R101" s="20">
        <v>97.07</v>
      </c>
      <c r="S101" s="20">
        <v>4.6599999999999999E-116</v>
      </c>
      <c r="T101" s="20">
        <v>53.79</v>
      </c>
      <c r="U101" s="90" t="s">
        <v>395</v>
      </c>
      <c r="V101" s="55">
        <v>403</v>
      </c>
      <c r="W101" s="20">
        <v>80.930000000000007</v>
      </c>
      <c r="X101" s="20">
        <v>2.8099999999999999E-40</v>
      </c>
      <c r="Y101" s="20">
        <v>27.43</v>
      </c>
      <c r="Z101" s="90" t="s">
        <v>397</v>
      </c>
      <c r="AA101" s="55">
        <v>2015</v>
      </c>
      <c r="AB101" s="20">
        <v>100</v>
      </c>
      <c r="AC101" s="20">
        <v>0</v>
      </c>
      <c r="AD101" s="20">
        <v>51.51</v>
      </c>
      <c r="AE101" s="90" t="s">
        <v>396</v>
      </c>
      <c r="AF101" s="55">
        <v>847</v>
      </c>
      <c r="AG101" s="20">
        <v>90</v>
      </c>
      <c r="AH101" s="20">
        <v>0</v>
      </c>
      <c r="AI101" s="20">
        <v>52.070000000000007</v>
      </c>
      <c r="AJ101" s="90" t="s">
        <v>631</v>
      </c>
    </row>
    <row r="102" spans="1:36" ht="13.5">
      <c r="A102" s="89" t="s">
        <v>190</v>
      </c>
      <c r="B102" s="55">
        <v>772</v>
      </c>
      <c r="C102" s="20">
        <v>85</v>
      </c>
      <c r="D102" s="20">
        <v>0</v>
      </c>
      <c r="E102" s="20">
        <v>44.68</v>
      </c>
      <c r="F102" s="90" t="s">
        <v>392</v>
      </c>
      <c r="G102" s="55">
        <v>418</v>
      </c>
      <c r="H102" s="20">
        <v>72.150000000000006</v>
      </c>
      <c r="I102" s="20">
        <v>1.5100000000000001E-49</v>
      </c>
      <c r="J102" s="20">
        <v>49.42</v>
      </c>
      <c r="K102" s="90" t="s">
        <v>393</v>
      </c>
      <c r="L102" s="55">
        <v>343</v>
      </c>
      <c r="M102" s="20">
        <v>71</v>
      </c>
      <c r="N102" s="20">
        <v>3.0000000000000001E-105</v>
      </c>
      <c r="O102" s="20">
        <v>35.159999999999997</v>
      </c>
      <c r="P102" s="90" t="s">
        <v>394</v>
      </c>
      <c r="Q102" s="55">
        <v>46</v>
      </c>
      <c r="R102" s="20">
        <v>99</v>
      </c>
      <c r="S102" s="20">
        <v>2E-119</v>
      </c>
      <c r="T102" s="20">
        <v>53.04</v>
      </c>
      <c r="U102" s="90" t="s">
        <v>395</v>
      </c>
      <c r="V102" s="55">
        <v>214</v>
      </c>
      <c r="W102" s="20">
        <v>0.91</v>
      </c>
      <c r="X102" s="20">
        <v>7.0000000000000006E-61</v>
      </c>
      <c r="Y102" s="20">
        <v>0.30909999999999999</v>
      </c>
      <c r="Z102" s="90" t="s">
        <v>397</v>
      </c>
      <c r="AA102" s="55">
        <v>1204</v>
      </c>
      <c r="AB102" s="20">
        <v>100</v>
      </c>
      <c r="AC102" s="20">
        <v>0</v>
      </c>
      <c r="AD102" s="20">
        <v>51.88</v>
      </c>
      <c r="AE102" s="90" t="s">
        <v>396</v>
      </c>
      <c r="AF102" s="55">
        <v>837</v>
      </c>
      <c r="AG102" s="20">
        <v>93</v>
      </c>
      <c r="AH102" s="20">
        <v>0</v>
      </c>
      <c r="AI102" s="20">
        <v>50.839999999999996</v>
      </c>
      <c r="AJ102" s="90" t="s">
        <v>631</v>
      </c>
    </row>
    <row r="103" spans="1:36" ht="13.5">
      <c r="A103" s="89" t="s">
        <v>62</v>
      </c>
      <c r="B103" s="55" t="s">
        <v>242</v>
      </c>
      <c r="C103" s="20"/>
      <c r="D103" s="20"/>
      <c r="E103" s="20"/>
      <c r="F103" s="90"/>
      <c r="G103" s="55">
        <v>36</v>
      </c>
      <c r="H103" s="20">
        <v>65.040000000000006</v>
      </c>
      <c r="I103" s="20">
        <v>1.8800000000000001E-13</v>
      </c>
      <c r="J103" s="20">
        <v>34.85</v>
      </c>
      <c r="K103" s="90" t="s">
        <v>393</v>
      </c>
      <c r="L103" s="55">
        <v>1897</v>
      </c>
      <c r="M103" s="20">
        <v>97</v>
      </c>
      <c r="N103" s="20">
        <v>0</v>
      </c>
      <c r="O103" s="20">
        <v>80.92</v>
      </c>
      <c r="P103" s="90" t="s">
        <v>394</v>
      </c>
      <c r="Q103" s="55">
        <v>499</v>
      </c>
      <c r="R103" s="20">
        <v>69.42</v>
      </c>
      <c r="S103" s="20">
        <v>8.3299999999999995E-59</v>
      </c>
      <c r="T103" s="20">
        <v>41.16</v>
      </c>
      <c r="U103" s="90" t="s">
        <v>395</v>
      </c>
      <c r="V103" s="55" t="s">
        <v>242</v>
      </c>
      <c r="W103" s="20"/>
      <c r="X103" s="20"/>
      <c r="Y103" s="20"/>
      <c r="Z103" s="90"/>
      <c r="AA103" s="55">
        <v>2085</v>
      </c>
      <c r="AB103" s="20">
        <v>100</v>
      </c>
      <c r="AC103" s="20">
        <v>0</v>
      </c>
      <c r="AD103" s="20">
        <v>39.799999999999997</v>
      </c>
      <c r="AE103" s="90" t="s">
        <v>396</v>
      </c>
      <c r="AF103" s="55">
        <v>837</v>
      </c>
      <c r="AG103" s="20">
        <v>93</v>
      </c>
      <c r="AH103" s="20">
        <v>0</v>
      </c>
      <c r="AI103" s="20">
        <v>50.839999999999996</v>
      </c>
      <c r="AJ103" s="90" t="s">
        <v>631</v>
      </c>
    </row>
    <row r="104" spans="1:36" ht="13.5">
      <c r="A104" s="89" t="s">
        <v>195</v>
      </c>
      <c r="B104" s="55">
        <v>3034</v>
      </c>
      <c r="C104" s="20">
        <v>100</v>
      </c>
      <c r="D104" s="20">
        <v>0</v>
      </c>
      <c r="E104" s="20">
        <v>100</v>
      </c>
      <c r="F104" s="90" t="s">
        <v>392</v>
      </c>
      <c r="G104" s="55">
        <v>548</v>
      </c>
      <c r="H104" s="20">
        <v>100</v>
      </c>
      <c r="I104" s="20">
        <v>0</v>
      </c>
      <c r="J104" s="20">
        <v>100</v>
      </c>
      <c r="K104" s="90" t="s">
        <v>393</v>
      </c>
      <c r="L104" s="55">
        <v>1738</v>
      </c>
      <c r="M104" s="20">
        <v>100</v>
      </c>
      <c r="N104" s="20">
        <v>0</v>
      </c>
      <c r="O104" s="20">
        <v>100</v>
      </c>
      <c r="P104" s="90" t="s">
        <v>394</v>
      </c>
      <c r="Q104" s="55">
        <v>693</v>
      </c>
      <c r="R104" s="20">
        <v>100</v>
      </c>
      <c r="S104" s="20">
        <v>0</v>
      </c>
      <c r="T104" s="20">
        <v>100</v>
      </c>
      <c r="U104" s="90" t="s">
        <v>395</v>
      </c>
      <c r="V104" s="55">
        <v>1364</v>
      </c>
      <c r="W104" s="20">
        <v>1</v>
      </c>
      <c r="X104" s="20">
        <v>0</v>
      </c>
      <c r="Y104" s="20">
        <v>1</v>
      </c>
      <c r="Z104" s="90" t="s">
        <v>397</v>
      </c>
      <c r="AA104" s="55">
        <v>2386</v>
      </c>
      <c r="AB104" s="20">
        <v>100</v>
      </c>
      <c r="AC104" s="20">
        <v>0</v>
      </c>
      <c r="AD104" s="20">
        <v>100</v>
      </c>
      <c r="AE104" s="90" t="s">
        <v>396</v>
      </c>
      <c r="AF104" s="55">
        <v>2155</v>
      </c>
      <c r="AG104" s="20">
        <v>100</v>
      </c>
      <c r="AH104" s="20">
        <v>0</v>
      </c>
      <c r="AI104" s="20">
        <v>100</v>
      </c>
      <c r="AJ104" s="90" t="s">
        <v>631</v>
      </c>
    </row>
    <row r="105" spans="1:36" ht="13.5">
      <c r="A105" s="89" t="s">
        <v>199</v>
      </c>
      <c r="B105" s="55">
        <v>2924</v>
      </c>
      <c r="C105" s="20">
        <v>100</v>
      </c>
      <c r="D105" s="20">
        <v>0</v>
      </c>
      <c r="E105" s="20">
        <v>96.42</v>
      </c>
      <c r="F105" s="90" t="s">
        <v>392</v>
      </c>
      <c r="G105" s="55">
        <v>544</v>
      </c>
      <c r="H105" s="20">
        <v>100</v>
      </c>
      <c r="I105" s="20">
        <v>0</v>
      </c>
      <c r="J105" s="20">
        <v>99.25</v>
      </c>
      <c r="K105" s="90" t="s">
        <v>393</v>
      </c>
      <c r="L105" s="55">
        <v>1363</v>
      </c>
      <c r="M105" s="20">
        <v>99</v>
      </c>
      <c r="N105" s="20">
        <v>0</v>
      </c>
      <c r="O105" s="20">
        <v>89.37</v>
      </c>
      <c r="P105" s="90" t="s">
        <v>394</v>
      </c>
      <c r="Q105" s="55">
        <v>711</v>
      </c>
      <c r="R105" s="20">
        <v>42</v>
      </c>
      <c r="S105" s="20">
        <v>0</v>
      </c>
      <c r="T105" s="20">
        <v>100</v>
      </c>
      <c r="U105" s="90" t="s">
        <v>395</v>
      </c>
      <c r="V105" s="55">
        <v>1342</v>
      </c>
      <c r="W105" s="20">
        <v>1</v>
      </c>
      <c r="X105" s="20">
        <v>0</v>
      </c>
      <c r="Y105" s="20">
        <v>0.97899999999999998</v>
      </c>
      <c r="Z105" s="90" t="s">
        <v>397</v>
      </c>
      <c r="AA105" s="55">
        <v>2375</v>
      </c>
      <c r="AB105" s="20">
        <v>100</v>
      </c>
      <c r="AC105" s="20">
        <v>0</v>
      </c>
      <c r="AD105" s="20">
        <v>100</v>
      </c>
      <c r="AE105" s="90" t="s">
        <v>396</v>
      </c>
      <c r="AF105" s="55">
        <v>1980</v>
      </c>
      <c r="AG105" s="20">
        <v>100</v>
      </c>
      <c r="AH105" s="20">
        <v>0</v>
      </c>
      <c r="AI105" s="20">
        <v>93.46</v>
      </c>
      <c r="AJ105" s="90" t="s">
        <v>631</v>
      </c>
    </row>
    <row r="106" spans="1:36" ht="13.5">
      <c r="A106" s="89" t="s">
        <v>42</v>
      </c>
      <c r="B106" s="55">
        <v>441</v>
      </c>
      <c r="C106" s="20">
        <v>77</v>
      </c>
      <c r="D106" s="20">
        <v>7.0000000000000001E-100</v>
      </c>
      <c r="E106" s="20">
        <v>33.33</v>
      </c>
      <c r="F106" s="90" t="s">
        <v>392</v>
      </c>
      <c r="G106" s="55">
        <v>110</v>
      </c>
      <c r="H106" s="20">
        <v>62</v>
      </c>
      <c r="I106" s="20">
        <v>1.9999999999999999E-29</v>
      </c>
      <c r="J106" s="20">
        <v>40.119999999999997</v>
      </c>
      <c r="K106" s="90" t="s">
        <v>393</v>
      </c>
      <c r="L106" s="55">
        <v>140</v>
      </c>
      <c r="M106" s="20">
        <v>90.39</v>
      </c>
      <c r="N106" s="20">
        <v>2.0799999999999998E-9</v>
      </c>
      <c r="O106" s="20">
        <v>25.4</v>
      </c>
      <c r="P106" s="90" t="s">
        <v>394</v>
      </c>
      <c r="Q106" s="55">
        <v>194</v>
      </c>
      <c r="R106" s="20">
        <v>93</v>
      </c>
      <c r="S106" s="20">
        <v>6.0000000000000004E-60</v>
      </c>
      <c r="T106" s="20">
        <v>35.06</v>
      </c>
      <c r="U106" s="90" t="s">
        <v>395</v>
      </c>
      <c r="V106" s="55">
        <v>52</v>
      </c>
      <c r="W106" s="20">
        <v>0.23</v>
      </c>
      <c r="X106" s="20">
        <v>3.9999999999999998E-7</v>
      </c>
      <c r="Y106" s="20">
        <v>0.27210000000000001</v>
      </c>
      <c r="Z106" s="90" t="s">
        <v>397</v>
      </c>
      <c r="AA106" s="55">
        <v>221</v>
      </c>
      <c r="AB106" s="20">
        <v>98.86</v>
      </c>
      <c r="AC106" s="20">
        <v>0</v>
      </c>
      <c r="AD106" s="20">
        <v>44.58</v>
      </c>
      <c r="AE106" s="90" t="s">
        <v>396</v>
      </c>
      <c r="AF106" s="55">
        <v>613</v>
      </c>
      <c r="AG106" s="20">
        <v>98</v>
      </c>
      <c r="AH106" s="20">
        <v>0</v>
      </c>
      <c r="AI106" s="20">
        <v>38.57</v>
      </c>
      <c r="AJ106" s="90" t="s">
        <v>631</v>
      </c>
    </row>
    <row r="107" spans="1:36" ht="13.5">
      <c r="A107" s="89" t="s">
        <v>56</v>
      </c>
      <c r="B107" s="55" t="s">
        <v>242</v>
      </c>
      <c r="C107" s="20"/>
      <c r="D107" s="20"/>
      <c r="E107" s="20"/>
      <c r="F107" s="90"/>
      <c r="G107" s="55">
        <v>106</v>
      </c>
      <c r="H107" s="20">
        <v>72</v>
      </c>
      <c r="I107" s="20">
        <v>3.9999999999999999E-28</v>
      </c>
      <c r="J107" s="20">
        <v>35.39</v>
      </c>
      <c r="K107" s="90" t="s">
        <v>393</v>
      </c>
      <c r="L107" s="55">
        <v>596</v>
      </c>
      <c r="M107" s="20">
        <v>57.89</v>
      </c>
      <c r="N107" s="20">
        <v>1.15E-65</v>
      </c>
      <c r="O107" s="20">
        <v>38.979999999999997</v>
      </c>
      <c r="P107" s="90" t="s">
        <v>394</v>
      </c>
      <c r="Q107" s="55">
        <v>171</v>
      </c>
      <c r="R107" s="20">
        <v>54</v>
      </c>
      <c r="S107" s="20">
        <v>3E-49</v>
      </c>
      <c r="T107" s="20">
        <v>39.1</v>
      </c>
      <c r="U107" s="90" t="s">
        <v>395</v>
      </c>
      <c r="V107" s="55">
        <v>53.5</v>
      </c>
      <c r="W107" s="20">
        <v>0.21</v>
      </c>
      <c r="X107" s="20">
        <v>9.9999999999999995E-8</v>
      </c>
      <c r="Y107" s="20">
        <v>0.30499999999999999</v>
      </c>
      <c r="Z107" s="90" t="s">
        <v>397</v>
      </c>
      <c r="AA107" s="55">
        <v>880</v>
      </c>
      <c r="AB107" s="20">
        <v>100</v>
      </c>
      <c r="AC107" s="20">
        <v>0</v>
      </c>
      <c r="AD107" s="20">
        <v>41.07</v>
      </c>
      <c r="AE107" s="90" t="s">
        <v>396</v>
      </c>
      <c r="AF107" s="55">
        <v>630</v>
      </c>
      <c r="AG107" s="20">
        <v>87</v>
      </c>
      <c r="AH107" s="20">
        <v>0</v>
      </c>
      <c r="AI107" s="20">
        <v>41.61</v>
      </c>
      <c r="AJ107" s="90" t="s">
        <v>631</v>
      </c>
    </row>
    <row r="108" spans="1:36" ht="13.5">
      <c r="A108" s="89" t="s">
        <v>115</v>
      </c>
      <c r="B108" s="55" t="s">
        <v>242</v>
      </c>
      <c r="C108" s="20"/>
      <c r="D108" s="20"/>
      <c r="E108" s="20"/>
      <c r="F108" s="90"/>
      <c r="G108" s="55" t="s">
        <v>242</v>
      </c>
      <c r="H108" s="20"/>
      <c r="I108" s="20"/>
      <c r="J108" s="20"/>
      <c r="K108" s="90"/>
      <c r="L108" s="55" t="s">
        <v>242</v>
      </c>
      <c r="M108" s="20"/>
      <c r="N108" s="20"/>
      <c r="O108" s="20"/>
      <c r="P108" s="90"/>
      <c r="Q108" s="55">
        <v>1055</v>
      </c>
      <c r="R108" s="20">
        <v>97.07</v>
      </c>
      <c r="S108" s="20">
        <v>6.7599999999999996E-143</v>
      </c>
      <c r="T108" s="20">
        <v>60.8</v>
      </c>
      <c r="U108" s="90" t="s">
        <v>395</v>
      </c>
      <c r="V108" s="55" t="s">
        <v>242</v>
      </c>
      <c r="W108" s="20"/>
      <c r="X108" s="20"/>
      <c r="Y108" s="20"/>
      <c r="Z108" s="90"/>
      <c r="AA108" s="55" t="s">
        <v>242</v>
      </c>
      <c r="AB108" s="20"/>
      <c r="AC108" s="20"/>
      <c r="AD108" s="20"/>
      <c r="AE108" s="90"/>
      <c r="AF108" s="55">
        <v>181</v>
      </c>
      <c r="AG108" s="20">
        <v>44</v>
      </c>
      <c r="AH108" s="20">
        <v>1.9999999999999999E-47</v>
      </c>
      <c r="AI108" s="20">
        <v>32.35</v>
      </c>
      <c r="AJ108" s="90" t="s">
        <v>631</v>
      </c>
    </row>
    <row r="109" spans="1:36" ht="13.5">
      <c r="A109" s="89" t="s">
        <v>177</v>
      </c>
      <c r="B109" s="55">
        <v>441</v>
      </c>
      <c r="C109" s="20">
        <v>77</v>
      </c>
      <c r="D109" s="20">
        <v>7.0000000000000001E-100</v>
      </c>
      <c r="E109" s="20">
        <v>33.33</v>
      </c>
      <c r="F109" s="90" t="s">
        <v>392</v>
      </c>
      <c r="G109" s="55">
        <v>200</v>
      </c>
      <c r="H109" s="20">
        <v>78</v>
      </c>
      <c r="I109" s="20">
        <v>5.9999999999999997E-46</v>
      </c>
      <c r="J109" s="20">
        <v>42.2</v>
      </c>
      <c r="K109" s="90" t="s">
        <v>393</v>
      </c>
      <c r="L109" s="55">
        <v>318</v>
      </c>
      <c r="M109" s="20">
        <v>79</v>
      </c>
      <c r="N109" s="20">
        <v>3E-98</v>
      </c>
      <c r="O109" s="20">
        <v>37.270000000000003</v>
      </c>
      <c r="P109" s="90" t="s">
        <v>394</v>
      </c>
      <c r="Q109" s="55">
        <v>431</v>
      </c>
      <c r="R109" s="20">
        <v>100</v>
      </c>
      <c r="S109" s="20">
        <v>6E-153</v>
      </c>
      <c r="T109" s="20">
        <v>60.81</v>
      </c>
      <c r="U109" s="90" t="s">
        <v>395</v>
      </c>
      <c r="V109" s="55">
        <v>218</v>
      </c>
      <c r="W109" s="20">
        <v>0.88</v>
      </c>
      <c r="X109" s="20">
        <v>5.0000000000000002E-62</v>
      </c>
      <c r="Y109" s="20">
        <v>0.28849999999999998</v>
      </c>
      <c r="Z109" s="90" t="s">
        <v>397</v>
      </c>
      <c r="AA109" s="55">
        <v>3230</v>
      </c>
      <c r="AB109" s="20">
        <v>99.66</v>
      </c>
      <c r="AC109" s="20">
        <v>0</v>
      </c>
      <c r="AD109" s="20">
        <v>54.21</v>
      </c>
      <c r="AE109" s="90" t="s">
        <v>396</v>
      </c>
      <c r="AF109" s="55">
        <v>917</v>
      </c>
      <c r="AG109" s="20">
        <v>99</v>
      </c>
      <c r="AH109" s="20">
        <v>0</v>
      </c>
      <c r="AI109" s="20">
        <v>55.24</v>
      </c>
      <c r="AJ109" s="90" t="s">
        <v>631</v>
      </c>
    </row>
    <row r="110" spans="1:36" ht="13.5">
      <c r="A110" s="89" t="s">
        <v>39</v>
      </c>
      <c r="B110" s="55">
        <v>469</v>
      </c>
      <c r="C110" s="20">
        <v>75</v>
      </c>
      <c r="D110" s="20">
        <v>2.0000000000000001E-108</v>
      </c>
      <c r="E110" s="20">
        <v>34.47</v>
      </c>
      <c r="F110" s="90" t="s">
        <v>392</v>
      </c>
      <c r="G110" s="55">
        <v>114</v>
      </c>
      <c r="H110" s="20">
        <v>64</v>
      </c>
      <c r="I110" s="20">
        <v>4.0000000000000003E-31</v>
      </c>
      <c r="J110" s="20">
        <v>41.21</v>
      </c>
      <c r="K110" s="90" t="s">
        <v>393</v>
      </c>
      <c r="L110" s="55">
        <v>254</v>
      </c>
      <c r="M110" s="20">
        <v>72</v>
      </c>
      <c r="N110" s="20">
        <v>2E-73</v>
      </c>
      <c r="O110" s="20">
        <v>32.92</v>
      </c>
      <c r="P110" s="90" t="s">
        <v>394</v>
      </c>
      <c r="Q110" s="55">
        <v>206</v>
      </c>
      <c r="R110" s="20">
        <v>67</v>
      </c>
      <c r="S110" s="20">
        <v>4.0000000000000003E-63</v>
      </c>
      <c r="T110" s="20">
        <v>39.75</v>
      </c>
      <c r="U110" s="90" t="s">
        <v>395</v>
      </c>
      <c r="V110" s="55">
        <v>125</v>
      </c>
      <c r="W110" s="20">
        <v>0.32</v>
      </c>
      <c r="X110" s="20">
        <v>5.9999999999999997E-13</v>
      </c>
      <c r="Y110" s="20">
        <v>0.34289999999999998</v>
      </c>
      <c r="Z110" s="90" t="s">
        <v>397</v>
      </c>
      <c r="AA110" s="55">
        <v>2398</v>
      </c>
      <c r="AB110" s="20">
        <v>100</v>
      </c>
      <c r="AC110" s="20">
        <v>0</v>
      </c>
      <c r="AD110" s="20">
        <v>45.22</v>
      </c>
      <c r="AE110" s="90" t="s">
        <v>396</v>
      </c>
      <c r="AF110" s="55">
        <v>637</v>
      </c>
      <c r="AG110" s="20">
        <v>81</v>
      </c>
      <c r="AH110" s="20">
        <v>0</v>
      </c>
      <c r="AI110" s="20">
        <v>44.59</v>
      </c>
      <c r="AJ110" s="90" t="s">
        <v>631</v>
      </c>
    </row>
    <row r="111" spans="1:36" ht="13.5">
      <c r="A111" s="89" t="s">
        <v>118</v>
      </c>
      <c r="B111" s="55" t="s">
        <v>242</v>
      </c>
      <c r="C111" s="20"/>
      <c r="D111" s="20"/>
      <c r="E111" s="20"/>
      <c r="F111" s="90"/>
      <c r="G111" s="55" t="s">
        <v>242</v>
      </c>
      <c r="H111" s="20"/>
      <c r="I111" s="20"/>
      <c r="J111" s="20"/>
      <c r="K111" s="90"/>
      <c r="L111" s="55" t="s">
        <v>242</v>
      </c>
      <c r="M111" s="20"/>
      <c r="N111" s="20"/>
      <c r="O111" s="20"/>
      <c r="P111" s="90"/>
      <c r="Q111" s="55">
        <v>409</v>
      </c>
      <c r="R111" s="20">
        <v>59</v>
      </c>
      <c r="S111" s="20">
        <v>2.0000000000000002E-130</v>
      </c>
      <c r="T111" s="20">
        <v>46.36</v>
      </c>
      <c r="U111" s="90" t="s">
        <v>581</v>
      </c>
      <c r="V111" s="55" t="s">
        <v>242</v>
      </c>
      <c r="W111" s="20"/>
      <c r="X111" s="20"/>
      <c r="Y111" s="20"/>
      <c r="Z111" s="90"/>
      <c r="AA111" s="55" t="s">
        <v>242</v>
      </c>
      <c r="AB111" s="20"/>
      <c r="AC111" s="20"/>
      <c r="AD111" s="20"/>
      <c r="AE111" s="90"/>
      <c r="AF111" s="55">
        <v>135</v>
      </c>
      <c r="AG111" s="20">
        <v>48</v>
      </c>
      <c r="AH111" s="20">
        <v>4.0000000000000002E-33</v>
      </c>
      <c r="AI111" s="20">
        <v>29.459999999999997</v>
      </c>
      <c r="AJ111" s="90" t="s">
        <v>631</v>
      </c>
    </row>
    <row r="112" spans="1:36" ht="13.5">
      <c r="A112" s="89" t="s">
        <v>214</v>
      </c>
      <c r="B112" s="55">
        <v>377</v>
      </c>
      <c r="C112" s="20">
        <v>92</v>
      </c>
      <c r="D112" s="20">
        <v>1.9999999999999999E-76</v>
      </c>
      <c r="E112" s="20">
        <v>31.33</v>
      </c>
      <c r="F112" s="90" t="s">
        <v>392</v>
      </c>
      <c r="G112" s="55">
        <v>67.8</v>
      </c>
      <c r="H112" s="20">
        <v>36</v>
      </c>
      <c r="I112" s="20">
        <v>5.0000000000000002E-14</v>
      </c>
      <c r="J112" s="20">
        <v>38.96</v>
      </c>
      <c r="K112" s="90" t="s">
        <v>393</v>
      </c>
      <c r="L112" s="55">
        <v>181</v>
      </c>
      <c r="M112" s="20">
        <v>48</v>
      </c>
      <c r="N112" s="20">
        <v>9.9999999999999997E-49</v>
      </c>
      <c r="O112" s="20">
        <v>36.71</v>
      </c>
      <c r="P112" s="90" t="s">
        <v>394</v>
      </c>
      <c r="Q112" s="55">
        <v>175</v>
      </c>
      <c r="R112" s="20">
        <v>53</v>
      </c>
      <c r="S112" s="20">
        <v>2E-50</v>
      </c>
      <c r="T112" s="20">
        <v>36.36</v>
      </c>
      <c r="U112" s="90" t="s">
        <v>395</v>
      </c>
      <c r="V112" s="55" t="s">
        <v>242</v>
      </c>
      <c r="W112" s="20"/>
      <c r="X112" s="20"/>
      <c r="Y112" s="20"/>
      <c r="Z112" s="90"/>
      <c r="AA112" s="55">
        <v>559</v>
      </c>
      <c r="AB112" s="20">
        <v>99</v>
      </c>
      <c r="AC112" s="20">
        <v>0</v>
      </c>
      <c r="AD112" s="20">
        <v>31.1</v>
      </c>
      <c r="AE112" s="90" t="s">
        <v>396</v>
      </c>
      <c r="AF112" s="55">
        <v>498</v>
      </c>
      <c r="AG112" s="20">
        <v>99</v>
      </c>
      <c r="AH112" s="20">
        <v>3.9999999999999997E-163</v>
      </c>
      <c r="AI112" s="20">
        <v>36.65</v>
      </c>
      <c r="AJ112" s="90" t="s">
        <v>631</v>
      </c>
    </row>
    <row r="113" spans="1:36" ht="13.5">
      <c r="A113" s="89" t="s">
        <v>139</v>
      </c>
      <c r="B113" s="55" t="s">
        <v>242</v>
      </c>
      <c r="C113" s="20"/>
      <c r="D113" s="20"/>
      <c r="E113" s="20"/>
      <c r="F113" s="90"/>
      <c r="G113" s="55">
        <v>70.900000000000006</v>
      </c>
      <c r="H113" s="20">
        <v>52</v>
      </c>
      <c r="I113" s="20">
        <v>2.9999999999999998E-14</v>
      </c>
      <c r="J113" s="20">
        <v>24.63</v>
      </c>
      <c r="K113" s="90" t="s">
        <v>393</v>
      </c>
      <c r="L113" s="55" t="s">
        <v>242</v>
      </c>
      <c r="M113" s="20"/>
      <c r="N113" s="20"/>
      <c r="O113" s="20"/>
      <c r="P113" s="90"/>
      <c r="Q113" s="55">
        <v>184</v>
      </c>
      <c r="R113" s="20">
        <v>54</v>
      </c>
      <c r="S113" s="20">
        <v>2.0000000000000001E-54</v>
      </c>
      <c r="T113" s="20">
        <v>38.26</v>
      </c>
      <c r="U113" s="90" t="s">
        <v>395</v>
      </c>
      <c r="V113" s="55" t="s">
        <v>242</v>
      </c>
      <c r="W113" s="20"/>
      <c r="X113" s="20"/>
      <c r="Y113" s="20"/>
      <c r="Z113" s="90"/>
      <c r="AA113" s="55">
        <v>341</v>
      </c>
      <c r="AB113" s="20">
        <v>99</v>
      </c>
      <c r="AC113" s="20">
        <v>3.0000000000000001E-100</v>
      </c>
      <c r="AD113" s="20">
        <v>25.94</v>
      </c>
      <c r="AE113" s="90" t="s">
        <v>396</v>
      </c>
      <c r="AF113" s="55">
        <v>379</v>
      </c>
      <c r="AG113" s="20">
        <v>99</v>
      </c>
      <c r="AH113" s="20">
        <v>2E-118</v>
      </c>
      <c r="AI113" s="20">
        <v>31.1</v>
      </c>
      <c r="AJ113" s="90" t="s">
        <v>631</v>
      </c>
    </row>
    <row r="114" spans="1:36" ht="13.5">
      <c r="A114" s="89" t="s">
        <v>86</v>
      </c>
      <c r="B114" s="55">
        <v>670</v>
      </c>
      <c r="C114" s="20">
        <v>66</v>
      </c>
      <c r="D114" s="20">
        <v>1.9999999999999998E-145</v>
      </c>
      <c r="E114" s="20">
        <v>39.89</v>
      </c>
      <c r="F114" s="90" t="s">
        <v>392</v>
      </c>
      <c r="G114" s="55">
        <v>155</v>
      </c>
      <c r="H114" s="20">
        <v>73</v>
      </c>
      <c r="I114" s="20">
        <v>3.0000000000000002E-47</v>
      </c>
      <c r="J114" s="20">
        <v>47.57</v>
      </c>
      <c r="K114" s="90" t="s">
        <v>393</v>
      </c>
      <c r="L114" s="55">
        <v>283</v>
      </c>
      <c r="M114" s="20">
        <v>65</v>
      </c>
      <c r="N114" s="20">
        <v>1E-83</v>
      </c>
      <c r="O114" s="20">
        <v>35.770000000000003</v>
      </c>
      <c r="P114" s="90" t="s">
        <v>394</v>
      </c>
      <c r="Q114" s="55">
        <v>331</v>
      </c>
      <c r="R114" s="20">
        <v>100</v>
      </c>
      <c r="S114" s="20">
        <v>4.0000000000000002E-114</v>
      </c>
      <c r="T114" s="20">
        <v>50.76</v>
      </c>
      <c r="U114" s="90" t="s">
        <v>395</v>
      </c>
      <c r="V114" s="55" t="s">
        <v>242</v>
      </c>
      <c r="W114" s="20"/>
      <c r="X114" s="20"/>
      <c r="Y114" s="20"/>
      <c r="Z114" s="90"/>
      <c r="AA114" s="55">
        <v>1098</v>
      </c>
      <c r="AB114" s="20">
        <v>99</v>
      </c>
      <c r="AC114" s="20">
        <v>0</v>
      </c>
      <c r="AD114" s="20">
        <v>48.9</v>
      </c>
      <c r="AE114" s="90" t="s">
        <v>396</v>
      </c>
      <c r="AF114" s="55">
        <v>874</v>
      </c>
      <c r="AG114" s="20">
        <v>96</v>
      </c>
      <c r="AH114" s="20">
        <v>0</v>
      </c>
      <c r="AI114" s="20">
        <v>51.64</v>
      </c>
      <c r="AJ114" s="90" t="s">
        <v>631</v>
      </c>
    </row>
    <row r="115" spans="1:36" ht="13.5">
      <c r="A115" s="91" t="s">
        <v>221</v>
      </c>
      <c r="B115" s="55">
        <v>260</v>
      </c>
      <c r="C115" s="20">
        <v>63</v>
      </c>
      <c r="D115" s="20">
        <v>1.2000000000000001E-84</v>
      </c>
      <c r="E115" s="20">
        <v>42.36</v>
      </c>
      <c r="F115" s="90" t="s">
        <v>392</v>
      </c>
      <c r="G115" s="55">
        <v>97.1</v>
      </c>
      <c r="H115" s="20">
        <v>59</v>
      </c>
      <c r="I115" s="20">
        <v>8.9999999999999995E-23</v>
      </c>
      <c r="J115" s="20">
        <v>32.65</v>
      </c>
      <c r="K115" s="90" t="s">
        <v>393</v>
      </c>
      <c r="L115" s="55">
        <v>532</v>
      </c>
      <c r="M115" s="61">
        <v>65.319999999999993</v>
      </c>
      <c r="N115" s="20">
        <v>3.4799999999999997E-57</v>
      </c>
      <c r="O115" s="20">
        <v>39.29</v>
      </c>
      <c r="P115" s="90" t="s">
        <v>394</v>
      </c>
      <c r="Q115" s="55">
        <v>620</v>
      </c>
      <c r="R115" s="20">
        <v>100</v>
      </c>
      <c r="S115" s="20">
        <v>4.2299999999999999E-78</v>
      </c>
      <c r="T115" s="20">
        <v>41.95</v>
      </c>
      <c r="U115" s="90" t="s">
        <v>395</v>
      </c>
      <c r="V115" s="55" t="s">
        <v>242</v>
      </c>
      <c r="W115" s="20"/>
      <c r="X115" s="20"/>
      <c r="Y115" s="20"/>
      <c r="Z115" s="90"/>
      <c r="AA115" s="55">
        <v>2345</v>
      </c>
      <c r="AB115" s="20">
        <v>100</v>
      </c>
      <c r="AC115" s="20">
        <v>0</v>
      </c>
      <c r="AD115" s="20">
        <v>44.78</v>
      </c>
      <c r="AE115" s="90" t="s">
        <v>396</v>
      </c>
      <c r="AF115" s="55">
        <v>655</v>
      </c>
      <c r="AG115" s="20">
        <v>97</v>
      </c>
      <c r="AH115" s="20">
        <v>0</v>
      </c>
      <c r="AI115" s="20">
        <v>47.589999999999996</v>
      </c>
      <c r="AJ115" s="90" t="s">
        <v>631</v>
      </c>
    </row>
    <row r="116" spans="1:36" ht="13.5">
      <c r="A116" s="89" t="s">
        <v>59</v>
      </c>
      <c r="B116" s="55" t="s">
        <v>242</v>
      </c>
      <c r="C116" s="20"/>
      <c r="D116" s="20"/>
      <c r="E116" s="20"/>
      <c r="F116" s="90"/>
      <c r="G116" s="55">
        <v>112</v>
      </c>
      <c r="H116" s="20">
        <v>92</v>
      </c>
      <c r="I116" s="20">
        <v>1.4999999999999999E-7</v>
      </c>
      <c r="J116" s="20">
        <v>24.82</v>
      </c>
      <c r="K116" s="90" t="s">
        <v>393</v>
      </c>
      <c r="L116" s="55">
        <v>314</v>
      </c>
      <c r="M116" s="20">
        <v>100</v>
      </c>
      <c r="N116" s="20">
        <v>1.99E-32</v>
      </c>
      <c r="O116" s="20">
        <v>32.31</v>
      </c>
      <c r="P116" s="90" t="s">
        <v>394</v>
      </c>
      <c r="Q116" s="55">
        <v>407</v>
      </c>
      <c r="R116" s="20">
        <v>100</v>
      </c>
      <c r="S116" s="20">
        <v>4.91E-47</v>
      </c>
      <c r="T116" s="20">
        <v>36.799999999999997</v>
      </c>
      <c r="U116" s="90" t="s">
        <v>395</v>
      </c>
      <c r="V116" s="55" t="s">
        <v>242</v>
      </c>
      <c r="W116" s="20"/>
      <c r="X116" s="20"/>
      <c r="Y116" s="20"/>
      <c r="Z116" s="90"/>
      <c r="AA116" s="55">
        <v>1995</v>
      </c>
      <c r="AB116" s="20">
        <v>100</v>
      </c>
      <c r="AC116" s="20">
        <v>0</v>
      </c>
      <c r="AD116" s="20">
        <v>39.68</v>
      </c>
      <c r="AE116" s="90" t="s">
        <v>396</v>
      </c>
      <c r="AF116" s="55">
        <v>672</v>
      </c>
      <c r="AG116" s="20">
        <v>31</v>
      </c>
      <c r="AH116" s="20">
        <v>0</v>
      </c>
      <c r="AI116" s="20">
        <v>42.3</v>
      </c>
      <c r="AJ116" s="90" t="s">
        <v>631</v>
      </c>
    </row>
    <row r="117" spans="1:36" ht="13.5">
      <c r="A117" s="89" t="s">
        <v>209</v>
      </c>
      <c r="B117" s="55">
        <v>584</v>
      </c>
      <c r="C117" s="20">
        <v>96.31</v>
      </c>
      <c r="D117" s="20">
        <v>2.8799999999999998E-63</v>
      </c>
      <c r="E117" s="20">
        <v>89.02</v>
      </c>
      <c r="F117" s="90" t="s">
        <v>392</v>
      </c>
      <c r="G117" s="55">
        <v>78.2</v>
      </c>
      <c r="H117" s="20">
        <v>62</v>
      </c>
      <c r="I117" s="20">
        <v>3.0000000000000001E-17</v>
      </c>
      <c r="J117" s="20">
        <v>32.75</v>
      </c>
      <c r="K117" s="90" t="s">
        <v>393</v>
      </c>
      <c r="L117" s="55">
        <v>151</v>
      </c>
      <c r="M117" s="20">
        <v>83</v>
      </c>
      <c r="N117" s="20">
        <v>4E-41</v>
      </c>
      <c r="O117" s="20">
        <v>33.44</v>
      </c>
      <c r="P117" s="90" t="s">
        <v>394</v>
      </c>
      <c r="Q117" s="55">
        <v>256</v>
      </c>
      <c r="R117" s="20">
        <v>94.01</v>
      </c>
      <c r="S117" s="20">
        <v>1.7500000000000001E-25</v>
      </c>
      <c r="T117" s="20">
        <v>29.75</v>
      </c>
      <c r="U117" s="90" t="s">
        <v>395</v>
      </c>
      <c r="V117" s="55" t="s">
        <v>242</v>
      </c>
      <c r="W117" s="20"/>
      <c r="X117" s="20"/>
      <c r="Y117" s="20"/>
      <c r="Z117" s="90"/>
      <c r="AA117" s="55">
        <v>599</v>
      </c>
      <c r="AB117" s="20">
        <v>100</v>
      </c>
      <c r="AC117" s="20">
        <v>1.4300000000000001E-64</v>
      </c>
      <c r="AD117" s="20">
        <v>25.26</v>
      </c>
      <c r="AE117" s="90" t="s">
        <v>396</v>
      </c>
      <c r="AF117" s="55">
        <v>672</v>
      </c>
      <c r="AG117" s="20">
        <v>31</v>
      </c>
      <c r="AH117" s="20">
        <v>0</v>
      </c>
      <c r="AI117" s="20">
        <v>42.3</v>
      </c>
      <c r="AJ117" s="90" t="s">
        <v>631</v>
      </c>
    </row>
    <row r="118" spans="1:36" ht="13.5">
      <c r="A118" s="89" t="s">
        <v>202</v>
      </c>
      <c r="B118" s="55">
        <v>1139</v>
      </c>
      <c r="C118" s="20">
        <v>44</v>
      </c>
      <c r="D118" s="20">
        <v>0</v>
      </c>
      <c r="E118" s="20">
        <v>64.150000000000006</v>
      </c>
      <c r="F118" s="90" t="s">
        <v>392</v>
      </c>
      <c r="G118" s="55">
        <v>269</v>
      </c>
      <c r="H118" s="20">
        <v>98</v>
      </c>
      <c r="I118" s="20">
        <v>2E-91</v>
      </c>
      <c r="J118" s="20">
        <v>59.84</v>
      </c>
      <c r="K118" s="90" t="s">
        <v>393</v>
      </c>
      <c r="L118" s="55">
        <v>414</v>
      </c>
      <c r="M118" s="20">
        <v>87</v>
      </c>
      <c r="N118" s="20">
        <v>4.0000000000000002E-135</v>
      </c>
      <c r="O118" s="20">
        <v>42.53</v>
      </c>
      <c r="P118" s="90" t="s">
        <v>394</v>
      </c>
      <c r="Q118" s="55">
        <v>565</v>
      </c>
      <c r="R118" s="20">
        <v>42</v>
      </c>
      <c r="S118" s="20">
        <v>0</v>
      </c>
      <c r="T118" s="20">
        <v>76.12</v>
      </c>
      <c r="U118" s="90" t="s">
        <v>395</v>
      </c>
      <c r="V118" s="55">
        <v>396</v>
      </c>
      <c r="W118" s="20">
        <v>0.92</v>
      </c>
      <c r="X118" s="20">
        <v>1.9999999999999999E-129</v>
      </c>
      <c r="Y118" s="20">
        <v>0.40589999999999998</v>
      </c>
      <c r="Z118" s="90" t="s">
        <v>397</v>
      </c>
      <c r="AA118" s="55">
        <v>1460</v>
      </c>
      <c r="AB118" s="20">
        <v>100</v>
      </c>
      <c r="AC118" s="20">
        <v>0</v>
      </c>
      <c r="AD118" s="20">
        <v>67.680000000000007</v>
      </c>
      <c r="AE118" s="90" t="s">
        <v>396</v>
      </c>
      <c r="AF118" s="55">
        <v>1065</v>
      </c>
      <c r="AG118" s="20">
        <v>94</v>
      </c>
      <c r="AH118" s="20">
        <v>0</v>
      </c>
      <c r="AI118" s="20">
        <v>56.489999999999995</v>
      </c>
      <c r="AJ118" s="90" t="s">
        <v>631</v>
      </c>
    </row>
    <row r="119" spans="1:36" ht="13.5">
      <c r="A119" s="89" t="s">
        <v>205</v>
      </c>
      <c r="B119" s="55">
        <v>1230</v>
      </c>
      <c r="C119" s="20">
        <v>73</v>
      </c>
      <c r="D119" s="20">
        <v>0</v>
      </c>
      <c r="E119" s="20">
        <v>62.31</v>
      </c>
      <c r="F119" s="90" t="s">
        <v>392</v>
      </c>
      <c r="G119" s="55">
        <v>278</v>
      </c>
      <c r="H119" s="20">
        <v>97</v>
      </c>
      <c r="I119" s="20">
        <v>9.9999999999999996E-95</v>
      </c>
      <c r="J119" s="20">
        <v>60.77</v>
      </c>
      <c r="K119" s="90" t="s">
        <v>393</v>
      </c>
      <c r="L119" s="55">
        <v>468</v>
      </c>
      <c r="M119" s="20">
        <v>76</v>
      </c>
      <c r="N119" s="20">
        <v>1.9999999999999999E-154</v>
      </c>
      <c r="O119" s="20">
        <v>45.09</v>
      </c>
      <c r="P119" s="90" t="s">
        <v>394</v>
      </c>
      <c r="Q119" s="55">
        <v>530</v>
      </c>
      <c r="R119" s="20">
        <v>100</v>
      </c>
      <c r="S119" s="20">
        <v>0</v>
      </c>
      <c r="T119" s="20">
        <v>73.45</v>
      </c>
      <c r="U119" s="90" t="s">
        <v>395</v>
      </c>
      <c r="V119" s="55">
        <v>405</v>
      </c>
      <c r="W119" s="20">
        <v>0.92</v>
      </c>
      <c r="X119" s="20">
        <v>9.0000000000000002E-133</v>
      </c>
      <c r="Y119" s="20">
        <v>0.41189999999999999</v>
      </c>
      <c r="Z119" s="90" t="s">
        <v>397</v>
      </c>
      <c r="AA119" s="55">
        <v>1702</v>
      </c>
      <c r="AB119" s="20">
        <v>100</v>
      </c>
      <c r="AC119" s="20">
        <v>0</v>
      </c>
      <c r="AD119" s="20">
        <v>70.03</v>
      </c>
      <c r="AE119" s="90" t="s">
        <v>396</v>
      </c>
      <c r="AF119" s="55">
        <v>1000</v>
      </c>
      <c r="AG119" s="20">
        <v>90</v>
      </c>
      <c r="AH119" s="20">
        <v>0</v>
      </c>
      <c r="AI119" s="20">
        <v>54.459999999999994</v>
      </c>
      <c r="AJ119" s="90" t="s">
        <v>631</v>
      </c>
    </row>
    <row r="120" spans="1:36" ht="13.5">
      <c r="A120" s="89" t="s">
        <v>174</v>
      </c>
      <c r="B120" s="55">
        <v>876</v>
      </c>
      <c r="C120" s="20">
        <v>98</v>
      </c>
      <c r="D120" s="20">
        <v>0</v>
      </c>
      <c r="E120" s="20">
        <v>50.56</v>
      </c>
      <c r="F120" s="90" t="s">
        <v>392</v>
      </c>
      <c r="G120" s="55">
        <v>214</v>
      </c>
      <c r="H120" s="20">
        <v>47</v>
      </c>
      <c r="I120" s="20">
        <v>3E-68</v>
      </c>
      <c r="J120" s="20">
        <v>59.88</v>
      </c>
      <c r="K120" s="90" t="s">
        <v>393</v>
      </c>
      <c r="L120" s="55">
        <v>329</v>
      </c>
      <c r="M120" s="20">
        <v>80</v>
      </c>
      <c r="N120" s="20">
        <v>3E-102</v>
      </c>
      <c r="O120" s="20">
        <v>37.29</v>
      </c>
      <c r="P120" s="90" t="s">
        <v>394</v>
      </c>
      <c r="Q120" s="55">
        <v>402</v>
      </c>
      <c r="R120" s="20">
        <v>100</v>
      </c>
      <c r="S120" s="20">
        <v>4.0000000000000002E-142</v>
      </c>
      <c r="T120" s="20">
        <v>59.04</v>
      </c>
      <c r="U120" s="90" t="s">
        <v>395</v>
      </c>
      <c r="V120" s="55">
        <v>219</v>
      </c>
      <c r="W120" s="20">
        <v>0.52</v>
      </c>
      <c r="X120" s="20">
        <v>2.0000000000000001E-32</v>
      </c>
      <c r="Y120" s="20">
        <v>0.35570000000000002</v>
      </c>
      <c r="Z120" s="90" t="s">
        <v>397</v>
      </c>
      <c r="AA120" s="55">
        <v>1264</v>
      </c>
      <c r="AB120" s="20">
        <v>100</v>
      </c>
      <c r="AC120" s="20">
        <v>0</v>
      </c>
      <c r="AD120" s="20">
        <v>52.93</v>
      </c>
      <c r="AE120" s="90" t="s">
        <v>396</v>
      </c>
      <c r="AF120" s="55">
        <v>909</v>
      </c>
      <c r="AG120" s="20">
        <v>99</v>
      </c>
      <c r="AH120" s="20">
        <v>0</v>
      </c>
      <c r="AI120" s="20">
        <v>55.58</v>
      </c>
      <c r="AJ120" s="90" t="s">
        <v>631</v>
      </c>
    </row>
    <row r="121" spans="1:36" ht="13.5">
      <c r="A121" s="89" t="s">
        <v>18</v>
      </c>
      <c r="B121" s="55">
        <v>488</v>
      </c>
      <c r="C121" s="20">
        <v>88</v>
      </c>
      <c r="D121" s="20">
        <v>8E-107</v>
      </c>
      <c r="E121" s="20">
        <v>38.020000000000003</v>
      </c>
      <c r="F121" s="90" t="s">
        <v>392</v>
      </c>
      <c r="G121" s="55">
        <v>128</v>
      </c>
      <c r="H121" s="20">
        <v>70</v>
      </c>
      <c r="I121" s="20">
        <v>8.0000000000000005E-37</v>
      </c>
      <c r="J121" s="20">
        <v>46.34</v>
      </c>
      <c r="K121" s="90" t="s">
        <v>393</v>
      </c>
      <c r="L121" s="55">
        <v>217</v>
      </c>
      <c r="M121" s="20">
        <v>38</v>
      </c>
      <c r="N121" s="20">
        <v>1E-59</v>
      </c>
      <c r="O121" s="20">
        <v>39.35</v>
      </c>
      <c r="P121" s="90" t="s">
        <v>394</v>
      </c>
      <c r="Q121" s="55">
        <v>4055</v>
      </c>
      <c r="R121" s="20">
        <v>71.489999999999995</v>
      </c>
      <c r="S121" s="20">
        <v>7.36E-20</v>
      </c>
      <c r="T121" s="20">
        <v>34.44</v>
      </c>
      <c r="U121" s="90" t="s">
        <v>395</v>
      </c>
      <c r="V121" s="55" t="s">
        <v>242</v>
      </c>
      <c r="W121" s="20"/>
      <c r="X121" s="20"/>
      <c r="Y121" s="20"/>
      <c r="Z121" s="90"/>
      <c r="AA121" s="55">
        <v>550</v>
      </c>
      <c r="AB121" s="20">
        <v>99</v>
      </c>
      <c r="AC121" s="20">
        <v>2.9999999999999999E-178</v>
      </c>
      <c r="AD121" s="20">
        <v>33.24</v>
      </c>
      <c r="AE121" s="90" t="s">
        <v>396</v>
      </c>
      <c r="AF121" s="55">
        <v>575</v>
      </c>
      <c r="AG121" s="20">
        <v>92</v>
      </c>
      <c r="AH121" s="20">
        <v>0</v>
      </c>
      <c r="AI121" s="20">
        <v>39.229999999999997</v>
      </c>
      <c r="AJ121" s="90" t="s">
        <v>631</v>
      </c>
    </row>
    <row r="122" spans="1:36" ht="13.5">
      <c r="A122" s="89" t="s">
        <v>12</v>
      </c>
      <c r="B122" s="55">
        <v>499</v>
      </c>
      <c r="C122" s="20">
        <v>87</v>
      </c>
      <c r="D122" s="20">
        <v>5.9999999999999999E-108</v>
      </c>
      <c r="E122" s="20">
        <v>38.17</v>
      </c>
      <c r="F122" s="90" t="s">
        <v>392</v>
      </c>
      <c r="G122" s="55">
        <v>130</v>
      </c>
      <c r="H122" s="20">
        <v>70</v>
      </c>
      <c r="I122" s="20">
        <v>2.0000000000000001E-37</v>
      </c>
      <c r="J122" s="20">
        <v>44.51</v>
      </c>
      <c r="K122" s="90" t="s">
        <v>393</v>
      </c>
      <c r="L122" s="55">
        <v>211</v>
      </c>
      <c r="M122" s="20">
        <v>38</v>
      </c>
      <c r="N122" s="20">
        <v>1.9999999999999999E-57</v>
      </c>
      <c r="O122" s="20">
        <v>38.119999999999997</v>
      </c>
      <c r="P122" s="90" t="s">
        <v>394</v>
      </c>
      <c r="Q122" s="55">
        <v>40.4</v>
      </c>
      <c r="R122" s="20">
        <v>26</v>
      </c>
      <c r="S122" s="20">
        <v>5.9999999999999995E-4</v>
      </c>
      <c r="T122" s="20">
        <v>32.630000000000003</v>
      </c>
      <c r="U122" s="90" t="s">
        <v>586</v>
      </c>
      <c r="V122" s="55" t="s">
        <v>242</v>
      </c>
      <c r="W122" s="20"/>
      <c r="X122" s="20"/>
      <c r="Y122" s="20"/>
      <c r="Z122" s="90"/>
      <c r="AA122" s="55">
        <v>544</v>
      </c>
      <c r="AB122" s="20">
        <v>99</v>
      </c>
      <c r="AC122" s="20">
        <v>5E-176</v>
      </c>
      <c r="AD122" s="20">
        <v>33.39</v>
      </c>
      <c r="AE122" s="90" t="s">
        <v>396</v>
      </c>
      <c r="AF122" s="55">
        <v>576</v>
      </c>
      <c r="AG122" s="20">
        <v>88</v>
      </c>
      <c r="AH122" s="20">
        <v>0</v>
      </c>
      <c r="AI122" s="20">
        <v>40.550000000000004</v>
      </c>
      <c r="AJ122" s="90" t="s">
        <v>631</v>
      </c>
    </row>
    <row r="123" spans="1:36" ht="13.5">
      <c r="A123" s="89" t="s">
        <v>144</v>
      </c>
      <c r="B123" s="55">
        <v>936</v>
      </c>
      <c r="C123" s="20">
        <v>8</v>
      </c>
      <c r="D123" s="20">
        <v>0</v>
      </c>
      <c r="E123" s="20">
        <v>51.98</v>
      </c>
      <c r="F123" s="90" t="s">
        <v>392</v>
      </c>
      <c r="G123" s="55">
        <v>210</v>
      </c>
      <c r="H123" s="20">
        <v>65</v>
      </c>
      <c r="I123" s="20">
        <v>4.9999999999999997E-68</v>
      </c>
      <c r="J123" s="20">
        <v>58.48</v>
      </c>
      <c r="K123" s="90" t="s">
        <v>393</v>
      </c>
      <c r="L123" s="55">
        <v>348</v>
      </c>
      <c r="M123" s="20">
        <v>48</v>
      </c>
      <c r="N123" s="20">
        <v>9.9999999999999997E-106</v>
      </c>
      <c r="O123" s="20">
        <v>39.590000000000003</v>
      </c>
      <c r="P123" s="90" t="s">
        <v>394</v>
      </c>
      <c r="Q123" s="55">
        <v>427</v>
      </c>
      <c r="R123" s="20">
        <v>100</v>
      </c>
      <c r="S123" s="20">
        <v>1E-150</v>
      </c>
      <c r="T123" s="20">
        <v>57.67</v>
      </c>
      <c r="U123" s="90" t="s">
        <v>395</v>
      </c>
      <c r="V123" s="55">
        <v>330</v>
      </c>
      <c r="W123" s="20">
        <v>0.93</v>
      </c>
      <c r="X123" s="20">
        <v>9.9999999999999996E-104</v>
      </c>
      <c r="Y123" s="20">
        <v>0.34399999999999997</v>
      </c>
      <c r="Z123" s="90" t="s">
        <v>397</v>
      </c>
      <c r="AA123" s="55">
        <v>1488</v>
      </c>
      <c r="AB123" s="20">
        <v>100</v>
      </c>
      <c r="AC123" s="20">
        <v>0</v>
      </c>
      <c r="AD123" s="20">
        <v>62.49</v>
      </c>
      <c r="AE123" s="90" t="s">
        <v>396</v>
      </c>
      <c r="AF123" s="55">
        <v>935</v>
      </c>
      <c r="AG123" s="20">
        <v>22</v>
      </c>
      <c r="AH123" s="20">
        <v>0</v>
      </c>
      <c r="AI123" s="20">
        <v>53.459999999999994</v>
      </c>
      <c r="AJ123" s="90" t="s">
        <v>631</v>
      </c>
    </row>
    <row r="124" spans="1:36" ht="13.5">
      <c r="A124" s="89" t="s">
        <v>153</v>
      </c>
      <c r="B124" s="55">
        <v>850</v>
      </c>
      <c r="C124" s="20">
        <v>74</v>
      </c>
      <c r="D124" s="20">
        <v>0</v>
      </c>
      <c r="E124" s="20">
        <v>50.35</v>
      </c>
      <c r="F124" s="90" t="s">
        <v>392</v>
      </c>
      <c r="G124" s="55">
        <v>227</v>
      </c>
      <c r="H124" s="20">
        <v>66</v>
      </c>
      <c r="I124" s="20">
        <v>6.9999999999999997E-75</v>
      </c>
      <c r="J124" s="20">
        <v>61.27</v>
      </c>
      <c r="K124" s="90" t="s">
        <v>393</v>
      </c>
      <c r="L124" s="55">
        <v>362</v>
      </c>
      <c r="M124" s="20">
        <v>60</v>
      </c>
      <c r="N124" s="20">
        <v>2.0000000000000002E-111</v>
      </c>
      <c r="O124" s="20">
        <v>38.020000000000003</v>
      </c>
      <c r="P124" s="90" t="s">
        <v>394</v>
      </c>
      <c r="Q124" s="55">
        <v>399</v>
      </c>
      <c r="R124" s="20">
        <v>100</v>
      </c>
      <c r="S124" s="20">
        <v>5.0000000000000001E-140</v>
      </c>
      <c r="T124" s="20">
        <v>55.49</v>
      </c>
      <c r="U124" s="90" t="s">
        <v>395</v>
      </c>
      <c r="V124" s="55">
        <v>250</v>
      </c>
      <c r="W124" s="20">
        <v>0.93</v>
      </c>
      <c r="X124" s="20">
        <v>5E-74</v>
      </c>
      <c r="Y124" s="20">
        <v>0.30930000000000002</v>
      </c>
      <c r="Z124" s="90" t="s">
        <v>397</v>
      </c>
      <c r="AA124" s="55">
        <v>1239</v>
      </c>
      <c r="AB124" s="20">
        <v>100</v>
      </c>
      <c r="AC124" s="20">
        <v>0</v>
      </c>
      <c r="AD124" s="20">
        <v>51.95</v>
      </c>
      <c r="AE124" s="90" t="s">
        <v>396</v>
      </c>
      <c r="AF124" s="55">
        <v>889</v>
      </c>
      <c r="AG124" s="20">
        <v>96</v>
      </c>
      <c r="AH124" s="20">
        <v>0</v>
      </c>
      <c r="AI124" s="20">
        <v>53.849999999999994</v>
      </c>
      <c r="AJ124" s="90" t="s">
        <v>631</v>
      </c>
    </row>
    <row r="125" spans="1:36" ht="13.5">
      <c r="A125" s="89" t="s">
        <v>21</v>
      </c>
      <c r="B125" s="55">
        <v>647</v>
      </c>
      <c r="C125" s="20">
        <v>83</v>
      </c>
      <c r="D125" s="20">
        <v>1E-150</v>
      </c>
      <c r="E125" s="20">
        <v>39.4</v>
      </c>
      <c r="F125" s="90" t="s">
        <v>392</v>
      </c>
      <c r="G125" s="55">
        <v>126</v>
      </c>
      <c r="H125" s="20">
        <v>71</v>
      </c>
      <c r="I125" s="20">
        <v>6.9999999999999999E-36</v>
      </c>
      <c r="J125" s="20">
        <v>42.7</v>
      </c>
      <c r="K125" s="90" t="s">
        <v>393</v>
      </c>
      <c r="L125" s="55">
        <v>308</v>
      </c>
      <c r="M125" s="20">
        <v>88</v>
      </c>
      <c r="N125" s="20">
        <v>6.0000000000000003E-95</v>
      </c>
      <c r="O125" s="20">
        <v>35.94</v>
      </c>
      <c r="P125" s="90" t="s">
        <v>394</v>
      </c>
      <c r="Q125" s="55">
        <v>217</v>
      </c>
      <c r="R125" s="20">
        <v>99</v>
      </c>
      <c r="S125" s="20">
        <v>3.0000000000000001E-70</v>
      </c>
      <c r="T125" s="20">
        <v>45.53</v>
      </c>
      <c r="U125" s="90" t="s">
        <v>395</v>
      </c>
      <c r="V125" s="55">
        <v>142</v>
      </c>
      <c r="W125" s="20">
        <v>0.47</v>
      </c>
      <c r="X125" s="20">
        <v>8.9999999999999995E-14</v>
      </c>
      <c r="Y125" s="20">
        <v>0.3669</v>
      </c>
      <c r="Z125" s="90" t="s">
        <v>397</v>
      </c>
      <c r="AA125" s="55">
        <v>906</v>
      </c>
      <c r="AB125" s="20">
        <v>100</v>
      </c>
      <c r="AC125" s="20">
        <v>0</v>
      </c>
      <c r="AD125" s="20">
        <v>42.09</v>
      </c>
      <c r="AE125" s="90" t="s">
        <v>396</v>
      </c>
      <c r="AF125" s="55">
        <v>259</v>
      </c>
      <c r="AG125" s="20">
        <v>94</v>
      </c>
      <c r="AH125" s="20">
        <v>8.9999999999999998E-74</v>
      </c>
      <c r="AI125" s="20">
        <v>28.71</v>
      </c>
      <c r="AJ125" s="90" t="s">
        <v>631</v>
      </c>
    </row>
    <row r="126" spans="1:36" ht="13.5">
      <c r="A126" s="89" t="s">
        <v>130</v>
      </c>
      <c r="B126" s="55" t="s">
        <v>242</v>
      </c>
      <c r="C126" s="20"/>
      <c r="D126" s="20"/>
      <c r="E126" s="20"/>
      <c r="F126" s="90"/>
      <c r="G126" s="55" t="s">
        <v>242</v>
      </c>
      <c r="H126" s="20"/>
      <c r="I126" s="20"/>
      <c r="J126" s="20"/>
      <c r="K126" s="90"/>
      <c r="L126" s="55" t="s">
        <v>242</v>
      </c>
      <c r="M126" s="20"/>
      <c r="N126" s="20"/>
      <c r="O126" s="20"/>
      <c r="P126" s="90"/>
      <c r="Q126" s="55">
        <v>171</v>
      </c>
      <c r="R126" s="20">
        <v>23.96</v>
      </c>
      <c r="S126" s="20">
        <v>3.6600000000000001E-13</v>
      </c>
      <c r="T126" s="20">
        <v>27.66</v>
      </c>
      <c r="U126" s="90" t="s">
        <v>395</v>
      </c>
      <c r="V126" s="55" t="s">
        <v>242</v>
      </c>
      <c r="W126" s="20"/>
      <c r="X126" s="20"/>
      <c r="Y126" s="20"/>
      <c r="Z126" s="90"/>
      <c r="AA126" s="55" t="s">
        <v>242</v>
      </c>
      <c r="AB126" s="20"/>
      <c r="AC126" s="20"/>
      <c r="AD126" s="20"/>
      <c r="AE126" s="90"/>
      <c r="AF126" s="55">
        <v>229</v>
      </c>
      <c r="AG126" s="20">
        <v>88</v>
      </c>
      <c r="AH126" s="20">
        <v>1.0000000000000001E-63</v>
      </c>
      <c r="AI126" s="20">
        <v>27.139999999999997</v>
      </c>
      <c r="AJ126" s="90" t="s">
        <v>631</v>
      </c>
    </row>
    <row r="127" spans="1:36" ht="14.25" thickBot="1">
      <c r="A127" s="94" t="s">
        <v>220</v>
      </c>
      <c r="B127" s="70">
        <v>151</v>
      </c>
      <c r="C127" s="71">
        <v>100</v>
      </c>
      <c r="D127" s="71">
        <v>3E-43</v>
      </c>
      <c r="E127" s="71">
        <v>45.78</v>
      </c>
      <c r="F127" s="95" t="s">
        <v>392</v>
      </c>
      <c r="G127" s="70">
        <v>109</v>
      </c>
      <c r="H127" s="71">
        <v>72</v>
      </c>
      <c r="I127" s="71">
        <v>1.9999999999999999E-29</v>
      </c>
      <c r="J127" s="71">
        <v>37.85</v>
      </c>
      <c r="K127" s="95" t="s">
        <v>393</v>
      </c>
      <c r="L127" s="70">
        <v>191</v>
      </c>
      <c r="M127" s="71">
        <v>68</v>
      </c>
      <c r="N127" s="71">
        <v>9.0000000000000001E-52</v>
      </c>
      <c r="O127" s="71">
        <v>29.55</v>
      </c>
      <c r="P127" s="95" t="s">
        <v>394</v>
      </c>
      <c r="Q127" s="70">
        <v>185</v>
      </c>
      <c r="R127" s="71">
        <v>61</v>
      </c>
      <c r="S127" s="71">
        <v>3.0000000000000001E-54</v>
      </c>
      <c r="T127" s="71">
        <v>35.76</v>
      </c>
      <c r="U127" s="95" t="s">
        <v>395</v>
      </c>
      <c r="V127" s="70">
        <v>107</v>
      </c>
      <c r="W127" s="71">
        <f>74+58/291</f>
        <v>74.199312714776639</v>
      </c>
      <c r="X127" s="71">
        <v>9.5499999999999996E-7</v>
      </c>
      <c r="Y127" s="71">
        <v>36.96</v>
      </c>
      <c r="Z127" s="95" t="s">
        <v>397</v>
      </c>
      <c r="AA127" s="70">
        <v>906</v>
      </c>
      <c r="AB127" s="71">
        <v>100</v>
      </c>
      <c r="AC127" s="71">
        <v>0</v>
      </c>
      <c r="AD127" s="71">
        <v>42.09</v>
      </c>
      <c r="AE127" s="95" t="s">
        <v>396</v>
      </c>
      <c r="AF127" s="70">
        <v>650</v>
      </c>
      <c r="AG127" s="71">
        <v>99</v>
      </c>
      <c r="AH127" s="71">
        <v>0</v>
      </c>
      <c r="AI127" s="71">
        <v>43.49</v>
      </c>
      <c r="AJ127" s="95" t="s">
        <v>631</v>
      </c>
    </row>
  </sheetData>
  <mergeCells count="14">
    <mergeCell ref="AF3:AJ3"/>
    <mergeCell ref="AF67:AJ67"/>
    <mergeCell ref="AA3:AE3"/>
    <mergeCell ref="V3:Z3"/>
    <mergeCell ref="B3:F3"/>
    <mergeCell ref="G3:K3"/>
    <mergeCell ref="L3:P3"/>
    <mergeCell ref="Q3:U3"/>
    <mergeCell ref="AA67:AE67"/>
    <mergeCell ref="V67:Z67"/>
    <mergeCell ref="B67:F67"/>
    <mergeCell ref="G67:K67"/>
    <mergeCell ref="L67:P67"/>
    <mergeCell ref="Q67:U67"/>
  </mergeCells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24C8D-931F-4C0F-9812-FD9F29EAC3F4}">
  <dimension ref="A1:M25"/>
  <sheetViews>
    <sheetView zoomScaleNormal="100" workbookViewId="0">
      <selection activeCell="F23" sqref="F23"/>
    </sheetView>
  </sheetViews>
  <sheetFormatPr defaultColWidth="8.7109375" defaultRowHeight="12.75"/>
  <cols>
    <col min="1" max="1" width="19.7109375" style="113" customWidth="1"/>
    <col min="2" max="2" width="16.7109375" style="114" customWidth="1"/>
    <col min="3" max="3" width="15.42578125" style="113" customWidth="1"/>
    <col min="4" max="4" width="14" style="114" customWidth="1"/>
    <col min="5" max="5" width="14" style="113" customWidth="1"/>
    <col min="6" max="6" width="13.7109375" style="114" customWidth="1"/>
    <col min="7" max="7" width="15" style="113" customWidth="1"/>
    <col min="8" max="8" width="16.140625" style="114" customWidth="1"/>
    <col min="9" max="9" width="13.7109375" style="113" customWidth="1"/>
    <col min="10" max="10" width="21.7109375" style="114" customWidth="1"/>
    <col min="11" max="11" width="18.140625" style="113" customWidth="1"/>
    <col min="12" max="12" width="21.42578125" style="114" customWidth="1"/>
    <col min="13" max="13" width="20" style="113" customWidth="1"/>
    <col min="14" max="16384" width="8.7109375" style="113"/>
  </cols>
  <sheetData>
    <row r="1" spans="1:13">
      <c r="A1" s="113" t="s">
        <v>658</v>
      </c>
    </row>
    <row r="2" spans="1:13">
      <c r="B2" s="115"/>
    </row>
    <row r="3" spans="1:13" s="132" customFormat="1" ht="13.5" thickBot="1">
      <c r="B3" s="133"/>
      <c r="D3" s="133"/>
      <c r="F3" s="133"/>
      <c r="H3" s="134"/>
      <c r="J3" s="133"/>
      <c r="L3" s="133"/>
    </row>
    <row r="4" spans="1:13" s="132" customFormat="1" ht="13.5" thickBot="1">
      <c r="A4" s="135"/>
      <c r="B4" s="206" t="s">
        <v>506</v>
      </c>
      <c r="C4" s="207"/>
      <c r="D4" s="207"/>
      <c r="E4" s="207"/>
      <c r="F4" s="207"/>
      <c r="G4" s="208"/>
      <c r="H4" s="207" t="s">
        <v>549</v>
      </c>
      <c r="I4" s="207"/>
      <c r="J4" s="207"/>
      <c r="K4" s="207"/>
      <c r="L4" s="207"/>
      <c r="M4" s="208"/>
    </row>
    <row r="5" spans="1:13" s="132" customFormat="1" ht="14.25" thickBot="1">
      <c r="A5" s="136" t="s">
        <v>507</v>
      </c>
      <c r="B5" s="213" t="s">
        <v>195</v>
      </c>
      <c r="C5" s="214"/>
      <c r="D5" s="215" t="s">
        <v>569</v>
      </c>
      <c r="E5" s="215"/>
      <c r="F5" s="214" t="s">
        <v>174</v>
      </c>
      <c r="G5" s="216"/>
      <c r="H5" s="214" t="s">
        <v>65</v>
      </c>
      <c r="I5" s="214"/>
      <c r="J5" s="214" t="s">
        <v>96</v>
      </c>
      <c r="K5" s="214"/>
      <c r="L5" s="214" t="s">
        <v>109</v>
      </c>
      <c r="M5" s="216"/>
    </row>
    <row r="6" spans="1:13" s="132" customFormat="1" ht="26.25" thickBot="1">
      <c r="A6" s="137"/>
      <c r="B6" s="138" t="s">
        <v>572</v>
      </c>
      <c r="C6" s="132" t="s">
        <v>593</v>
      </c>
      <c r="D6" s="139" t="s">
        <v>572</v>
      </c>
      <c r="E6" s="132" t="s">
        <v>593</v>
      </c>
      <c r="F6" s="139" t="s">
        <v>572</v>
      </c>
      <c r="G6" s="132" t="s">
        <v>593</v>
      </c>
      <c r="H6" s="139" t="s">
        <v>572</v>
      </c>
      <c r="I6" s="132" t="s">
        <v>593</v>
      </c>
      <c r="J6" s="139" t="s">
        <v>572</v>
      </c>
      <c r="K6" s="132" t="s">
        <v>593</v>
      </c>
      <c r="L6" s="139" t="s">
        <v>570</v>
      </c>
      <c r="M6" s="140" t="s">
        <v>593</v>
      </c>
    </row>
    <row r="7" spans="1:13" s="132" customFormat="1">
      <c r="A7" s="141" t="s">
        <v>591</v>
      </c>
      <c r="B7" s="142">
        <v>82204</v>
      </c>
      <c r="C7" s="143">
        <v>53.4</v>
      </c>
      <c r="D7" s="144">
        <v>86853</v>
      </c>
      <c r="E7" s="143">
        <v>58</v>
      </c>
      <c r="F7" s="144">
        <v>69485</v>
      </c>
      <c r="G7" s="143">
        <v>57.7</v>
      </c>
      <c r="H7" s="142">
        <v>9283</v>
      </c>
      <c r="I7" s="143">
        <v>43.9</v>
      </c>
      <c r="J7" s="144">
        <v>4995</v>
      </c>
      <c r="K7" s="143">
        <v>19.399999999999999</v>
      </c>
      <c r="L7" s="144">
        <v>28565</v>
      </c>
      <c r="M7" s="145">
        <v>48.3</v>
      </c>
    </row>
    <row r="8" spans="1:13" s="132" customFormat="1" ht="13.5" thickBot="1">
      <c r="A8" s="146" t="s">
        <v>592</v>
      </c>
      <c r="B8" s="147">
        <v>82204</v>
      </c>
      <c r="C8" s="148">
        <v>15.3</v>
      </c>
      <c r="D8" s="149">
        <v>86853</v>
      </c>
      <c r="E8" s="148">
        <v>6.5</v>
      </c>
      <c r="F8" s="149">
        <v>69485</v>
      </c>
      <c r="G8" s="148">
        <v>11.8</v>
      </c>
      <c r="H8" s="147">
        <v>9283</v>
      </c>
      <c r="I8" s="148">
        <v>0</v>
      </c>
      <c r="J8" s="149">
        <v>4995</v>
      </c>
      <c r="K8" s="148">
        <v>0</v>
      </c>
      <c r="L8" s="149">
        <v>28565</v>
      </c>
      <c r="M8" s="150">
        <v>0</v>
      </c>
    </row>
    <row r="9" spans="1:13" s="132" customFormat="1">
      <c r="B9" s="133"/>
      <c r="D9" s="133"/>
      <c r="F9" s="133"/>
      <c r="H9" s="133"/>
      <c r="J9" s="133"/>
      <c r="L9" s="133"/>
    </row>
    <row r="10" spans="1:13" s="132" customFormat="1" ht="15.75">
      <c r="A10" s="167" t="s">
        <v>659</v>
      </c>
      <c r="B10" s="133"/>
      <c r="D10" s="133"/>
      <c r="F10" s="133"/>
      <c r="H10" s="133"/>
      <c r="J10" s="133"/>
      <c r="L10" s="133"/>
    </row>
    <row r="11" spans="1:13" s="132" customFormat="1" ht="13.5" thickBot="1">
      <c r="B11" s="133"/>
      <c r="D11" s="133"/>
      <c r="F11" s="133"/>
      <c r="H11" s="133"/>
      <c r="J11" s="133"/>
      <c r="L11" s="133"/>
    </row>
    <row r="12" spans="1:13" s="132" customFormat="1" ht="13.5" thickBot="1">
      <c r="A12" s="135"/>
      <c r="B12" s="206" t="s">
        <v>506</v>
      </c>
      <c r="C12" s="207"/>
      <c r="D12" s="207"/>
      <c r="E12" s="207"/>
      <c r="F12" s="207"/>
      <c r="G12" s="208"/>
      <c r="H12" s="207" t="s">
        <v>549</v>
      </c>
      <c r="I12" s="207"/>
      <c r="J12" s="207"/>
      <c r="K12" s="207"/>
      <c r="L12" s="207"/>
      <c r="M12" s="208"/>
    </row>
    <row r="13" spans="1:13" s="132" customFormat="1" ht="14.25" thickBot="1">
      <c r="A13" s="151" t="s">
        <v>507</v>
      </c>
      <c r="B13" s="209" t="s">
        <v>195</v>
      </c>
      <c r="C13" s="210"/>
      <c r="D13" s="211" t="s">
        <v>569</v>
      </c>
      <c r="E13" s="211"/>
      <c r="F13" s="210" t="s">
        <v>174</v>
      </c>
      <c r="G13" s="212"/>
      <c r="H13" s="210" t="s">
        <v>65</v>
      </c>
      <c r="I13" s="210"/>
      <c r="J13" s="210" t="s">
        <v>96</v>
      </c>
      <c r="K13" s="210"/>
      <c r="L13" s="210" t="s">
        <v>109</v>
      </c>
      <c r="M13" s="212"/>
    </row>
    <row r="14" spans="1:13" s="132" customFormat="1" ht="26.25" thickBot="1">
      <c r="A14" s="152" t="s">
        <v>518</v>
      </c>
      <c r="B14" s="153" t="s">
        <v>572</v>
      </c>
      <c r="C14" s="154" t="s">
        <v>508</v>
      </c>
      <c r="D14" s="155" t="s">
        <v>572</v>
      </c>
      <c r="E14" s="154" t="s">
        <v>508</v>
      </c>
      <c r="F14" s="155" t="s">
        <v>572</v>
      </c>
      <c r="G14" s="156" t="s">
        <v>508</v>
      </c>
      <c r="H14" s="153" t="s">
        <v>572</v>
      </c>
      <c r="I14" s="154" t="s">
        <v>508</v>
      </c>
      <c r="J14" s="155" t="s">
        <v>572</v>
      </c>
      <c r="K14" s="154" t="s">
        <v>508</v>
      </c>
      <c r="L14" s="155" t="s">
        <v>570</v>
      </c>
      <c r="M14" s="156" t="s">
        <v>508</v>
      </c>
    </row>
    <row r="15" spans="1:13" s="132" customFormat="1">
      <c r="A15" s="136" t="s">
        <v>509</v>
      </c>
      <c r="B15" s="157">
        <v>1128</v>
      </c>
      <c r="C15" s="158">
        <v>49.31</v>
      </c>
      <c r="D15" s="159">
        <v>943</v>
      </c>
      <c r="E15" s="158">
        <v>45.8</v>
      </c>
      <c r="F15" s="159">
        <v>390</v>
      </c>
      <c r="G15" s="160">
        <v>50.85</v>
      </c>
      <c r="H15" s="159">
        <v>63</v>
      </c>
      <c r="I15" s="158">
        <v>51.63</v>
      </c>
      <c r="J15" s="159">
        <v>2</v>
      </c>
      <c r="K15" s="158">
        <v>47.2</v>
      </c>
      <c r="L15" s="159">
        <v>477</v>
      </c>
      <c r="M15" s="160">
        <v>32.659999999999997</v>
      </c>
    </row>
    <row r="16" spans="1:13" s="132" customFormat="1">
      <c r="A16" s="136" t="s">
        <v>510</v>
      </c>
      <c r="B16" s="157">
        <v>1776</v>
      </c>
      <c r="C16" s="158">
        <v>42.72</v>
      </c>
      <c r="D16" s="159">
        <v>2885</v>
      </c>
      <c r="E16" s="158">
        <v>39.67</v>
      </c>
      <c r="F16" s="159">
        <v>570</v>
      </c>
      <c r="G16" s="160">
        <v>44.47</v>
      </c>
      <c r="H16" s="159">
        <v>69</v>
      </c>
      <c r="I16" s="158">
        <v>52.12</v>
      </c>
      <c r="J16" s="159">
        <v>3</v>
      </c>
      <c r="K16" s="158">
        <v>50.2</v>
      </c>
      <c r="L16" s="159">
        <v>281</v>
      </c>
      <c r="M16" s="160">
        <v>32.69</v>
      </c>
    </row>
    <row r="17" spans="1:13" s="132" customFormat="1">
      <c r="A17" s="136" t="s">
        <v>511</v>
      </c>
      <c r="B17" s="157">
        <v>3879</v>
      </c>
      <c r="C17" s="158">
        <v>29.88</v>
      </c>
      <c r="D17" s="159">
        <v>3394</v>
      </c>
      <c r="E17" s="158">
        <v>35.64</v>
      </c>
      <c r="F17" s="159">
        <v>447</v>
      </c>
      <c r="G17" s="160">
        <v>29.25</v>
      </c>
      <c r="H17" s="159">
        <v>5</v>
      </c>
      <c r="I17" s="158">
        <v>50.73</v>
      </c>
      <c r="J17" s="159">
        <v>1</v>
      </c>
      <c r="K17" s="158">
        <v>50.4</v>
      </c>
      <c r="L17" s="159">
        <v>21</v>
      </c>
      <c r="M17" s="160">
        <v>44.6</v>
      </c>
    </row>
    <row r="18" spans="1:13" s="132" customFormat="1">
      <c r="A18" s="136" t="s">
        <v>512</v>
      </c>
      <c r="B18" s="157">
        <v>6037</v>
      </c>
      <c r="C18" s="158">
        <v>27.8</v>
      </c>
      <c r="D18" s="159">
        <v>4108</v>
      </c>
      <c r="E18" s="158">
        <v>33.56</v>
      </c>
      <c r="F18" s="159">
        <v>871</v>
      </c>
      <c r="G18" s="160">
        <v>21.18</v>
      </c>
      <c r="H18" s="159">
        <v>0</v>
      </c>
      <c r="I18" s="158" t="s">
        <v>517</v>
      </c>
      <c r="J18" s="159">
        <v>0</v>
      </c>
      <c r="K18" s="158" t="s">
        <v>517</v>
      </c>
      <c r="L18" s="159">
        <v>8</v>
      </c>
      <c r="M18" s="160">
        <v>45.88</v>
      </c>
    </row>
    <row r="19" spans="1:13" s="132" customFormat="1">
      <c r="A19" s="136" t="s">
        <v>513</v>
      </c>
      <c r="B19" s="157">
        <v>2353</v>
      </c>
      <c r="C19" s="158">
        <v>27.71</v>
      </c>
      <c r="D19" s="159">
        <v>3902</v>
      </c>
      <c r="E19" s="158">
        <v>32.909999999999997</v>
      </c>
      <c r="F19" s="159">
        <v>1411</v>
      </c>
      <c r="G19" s="160">
        <v>17.420000000000002</v>
      </c>
      <c r="H19" s="159">
        <v>0</v>
      </c>
      <c r="I19" s="158" t="s">
        <v>517</v>
      </c>
      <c r="J19" s="159">
        <v>1</v>
      </c>
      <c r="K19" s="158">
        <v>52.38</v>
      </c>
      <c r="L19" s="159">
        <v>0</v>
      </c>
      <c r="M19" s="160" t="s">
        <v>517</v>
      </c>
    </row>
    <row r="20" spans="1:13" s="132" customFormat="1">
      <c r="A20" s="136" t="s">
        <v>514</v>
      </c>
      <c r="B20" s="157">
        <v>536</v>
      </c>
      <c r="C20" s="158">
        <v>27.4</v>
      </c>
      <c r="D20" s="159">
        <v>2172</v>
      </c>
      <c r="E20" s="158">
        <v>33.130000000000003</v>
      </c>
      <c r="F20" s="159">
        <v>1693</v>
      </c>
      <c r="G20" s="160">
        <v>14.85</v>
      </c>
      <c r="H20" s="159">
        <v>0</v>
      </c>
      <c r="I20" s="158" t="s">
        <v>517</v>
      </c>
      <c r="J20" s="159">
        <v>0</v>
      </c>
      <c r="K20" s="158" t="s">
        <v>517</v>
      </c>
      <c r="L20" s="159">
        <v>0</v>
      </c>
      <c r="M20" s="160" t="s">
        <v>517</v>
      </c>
    </row>
    <row r="21" spans="1:13" s="132" customFormat="1">
      <c r="A21" s="136" t="s">
        <v>515</v>
      </c>
      <c r="B21" s="157">
        <v>52</v>
      </c>
      <c r="C21" s="158">
        <v>28.44</v>
      </c>
      <c r="D21" s="159">
        <v>815</v>
      </c>
      <c r="E21" s="158">
        <v>34</v>
      </c>
      <c r="F21" s="159">
        <v>664</v>
      </c>
      <c r="G21" s="160">
        <v>12.1</v>
      </c>
      <c r="H21" s="159">
        <v>0</v>
      </c>
      <c r="I21" s="158" t="s">
        <v>517</v>
      </c>
      <c r="J21" s="159">
        <v>0</v>
      </c>
      <c r="K21" s="158" t="s">
        <v>517</v>
      </c>
      <c r="L21" s="159">
        <v>0</v>
      </c>
      <c r="M21" s="160" t="s">
        <v>517</v>
      </c>
    </row>
    <row r="22" spans="1:13" s="132" customFormat="1" ht="13.5" thickBot="1">
      <c r="A22" s="152" t="s">
        <v>516</v>
      </c>
      <c r="B22" s="161">
        <v>15762</v>
      </c>
      <c r="C22" s="162" t="s">
        <v>517</v>
      </c>
      <c r="D22" s="163">
        <f>SUM(D15:D21)</f>
        <v>18219</v>
      </c>
      <c r="E22" s="162" t="s">
        <v>517</v>
      </c>
      <c r="F22" s="163">
        <f>SUM(F15:F21)</f>
        <v>6046</v>
      </c>
      <c r="G22" s="164" t="s">
        <v>517</v>
      </c>
      <c r="H22" s="163">
        <v>135</v>
      </c>
      <c r="I22" s="162" t="s">
        <v>517</v>
      </c>
      <c r="J22" s="163">
        <v>7</v>
      </c>
      <c r="K22" s="162" t="s">
        <v>517</v>
      </c>
      <c r="L22" s="163">
        <v>788</v>
      </c>
      <c r="M22" s="164" t="s">
        <v>517</v>
      </c>
    </row>
    <row r="23" spans="1:13" s="132" customFormat="1">
      <c r="B23" s="133"/>
      <c r="D23" s="133"/>
      <c r="F23" s="133"/>
      <c r="H23" s="133"/>
      <c r="J23" s="133"/>
      <c r="L23" s="133"/>
    </row>
    <row r="24" spans="1:13" s="167" customFormat="1" ht="15.75">
      <c r="A24" s="165" t="s">
        <v>661</v>
      </c>
      <c r="B24" s="166"/>
      <c r="D24" s="166"/>
      <c r="F24" s="166"/>
      <c r="H24" s="166"/>
      <c r="J24" s="166"/>
      <c r="L24" s="166"/>
    </row>
    <row r="25" spans="1:13" s="132" customFormat="1">
      <c r="B25" s="133"/>
      <c r="D25" s="133"/>
      <c r="F25" s="133"/>
      <c r="H25" s="133"/>
      <c r="J25" s="133"/>
      <c r="L25" s="133"/>
    </row>
  </sheetData>
  <mergeCells count="16">
    <mergeCell ref="B4:G4"/>
    <mergeCell ref="H4:M4"/>
    <mergeCell ref="B5:C5"/>
    <mergeCell ref="D5:E5"/>
    <mergeCell ref="F5:G5"/>
    <mergeCell ref="H5:I5"/>
    <mergeCell ref="J5:K5"/>
    <mergeCell ref="L5:M5"/>
    <mergeCell ref="B12:G12"/>
    <mergeCell ref="B13:C13"/>
    <mergeCell ref="D13:E13"/>
    <mergeCell ref="F13:G13"/>
    <mergeCell ref="H12:M12"/>
    <mergeCell ref="H13:I13"/>
    <mergeCell ref="J13:K13"/>
    <mergeCell ref="L13:M13"/>
  </mergeCells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3F6A0-61AF-4D4D-B002-BE55A37413BD}">
  <dimension ref="A1:S71"/>
  <sheetViews>
    <sheetView tabSelected="1" topLeftCell="A6" zoomScaleNormal="100" workbookViewId="0">
      <selection activeCell="A32" sqref="A32:XFD32"/>
    </sheetView>
  </sheetViews>
  <sheetFormatPr defaultColWidth="8.7109375" defaultRowHeight="12.75"/>
  <cols>
    <col min="1" max="1" width="9" style="16" bestFit="1" customWidth="1"/>
    <col min="2" max="2" width="28.42578125" style="16" customWidth="1"/>
    <col min="3" max="3" width="19.28515625" style="16" customWidth="1"/>
    <col min="4" max="4" width="16.7109375" style="16" customWidth="1"/>
    <col min="5" max="5" width="24.140625" style="108" customWidth="1"/>
    <col min="6" max="6" width="18" style="16" customWidth="1"/>
    <col min="7" max="7" width="21" style="16" customWidth="1"/>
    <col min="8" max="8" width="11.28515625" style="16" customWidth="1"/>
    <col min="9" max="9" width="12.140625" style="16" bestFit="1" customWidth="1"/>
    <col min="10" max="10" width="16.140625" style="16" customWidth="1"/>
    <col min="11" max="11" width="16" style="16" customWidth="1"/>
    <col min="12" max="12" width="11.42578125" style="16" customWidth="1"/>
    <col min="13" max="13" width="18.7109375" style="108" customWidth="1"/>
    <col min="14" max="14" width="16.7109375" style="16" customWidth="1"/>
    <col min="15" max="15" width="14.42578125" style="16" customWidth="1"/>
    <col min="16" max="16" width="14.140625" style="16" customWidth="1"/>
    <col min="17" max="17" width="16.7109375" style="16" customWidth="1"/>
    <col min="18" max="19" width="14.7109375" style="16" customWidth="1"/>
    <col min="20" max="16384" width="8.7109375" style="16"/>
  </cols>
  <sheetData>
    <row r="1" spans="1:19">
      <c r="A1" s="18" t="s">
        <v>662</v>
      </c>
      <c r="I1" s="104"/>
    </row>
    <row r="2" spans="1:19">
      <c r="A2" s="22"/>
      <c r="C2" s="22"/>
      <c r="G2" s="22"/>
      <c r="H2" s="22"/>
      <c r="I2" s="104"/>
    </row>
    <row r="3" spans="1:19" s="174" customFormat="1" ht="63" customHeight="1">
      <c r="A3" s="168" t="s">
        <v>0</v>
      </c>
      <c r="B3" s="169" t="s">
        <v>229</v>
      </c>
      <c r="C3" s="169" t="s">
        <v>523</v>
      </c>
      <c r="D3" s="169" t="s">
        <v>531</v>
      </c>
      <c r="E3" s="170" t="s">
        <v>519</v>
      </c>
      <c r="F3" s="169" t="s">
        <v>722</v>
      </c>
      <c r="G3" s="168" t="s">
        <v>571</v>
      </c>
      <c r="H3" s="168" t="s">
        <v>663</v>
      </c>
      <c r="I3" s="171" t="s">
        <v>723</v>
      </c>
      <c r="J3" s="172" t="s">
        <v>724</v>
      </c>
      <c r="K3" s="172" t="s">
        <v>730</v>
      </c>
      <c r="L3" s="169" t="s">
        <v>520</v>
      </c>
      <c r="M3" s="173" t="s">
        <v>521</v>
      </c>
      <c r="N3" s="172" t="s">
        <v>522</v>
      </c>
      <c r="O3" s="172" t="s">
        <v>725</v>
      </c>
      <c r="P3" s="172" t="s">
        <v>726</v>
      </c>
      <c r="Q3" s="172" t="s">
        <v>727</v>
      </c>
      <c r="R3" s="179" t="s">
        <v>728</v>
      </c>
      <c r="S3" s="172" t="s">
        <v>721</v>
      </c>
    </row>
    <row r="4" spans="1:19" ht="13.5">
      <c r="A4" s="14">
        <v>1</v>
      </c>
      <c r="B4" s="8" t="s">
        <v>109</v>
      </c>
      <c r="C4" s="19">
        <v>14282666</v>
      </c>
      <c r="D4" s="19">
        <v>28565</v>
      </c>
      <c r="E4" s="110">
        <v>33.46</v>
      </c>
      <c r="F4" s="14">
        <v>0</v>
      </c>
      <c r="G4" s="14">
        <v>0</v>
      </c>
      <c r="H4" s="14">
        <v>1</v>
      </c>
      <c r="I4" s="105" t="s">
        <v>589</v>
      </c>
      <c r="J4" s="14">
        <v>0</v>
      </c>
      <c r="K4" s="14">
        <v>0</v>
      </c>
      <c r="L4" s="14">
        <v>0</v>
      </c>
      <c r="M4" s="110">
        <v>0</v>
      </c>
      <c r="N4" s="14">
        <v>0</v>
      </c>
      <c r="O4" s="14">
        <v>0</v>
      </c>
      <c r="P4" s="14">
        <v>0</v>
      </c>
      <c r="Q4" s="14">
        <v>0</v>
      </c>
      <c r="R4" s="17">
        <v>673011</v>
      </c>
      <c r="S4" s="109">
        <v>4.712082464156202</v>
      </c>
    </row>
    <row r="5" spans="1:19" ht="13.5">
      <c r="A5" s="14">
        <v>2</v>
      </c>
      <c r="B5" s="8" t="s">
        <v>65</v>
      </c>
      <c r="C5" s="19">
        <v>4641652</v>
      </c>
      <c r="D5" s="19">
        <v>9283</v>
      </c>
      <c r="E5" s="110">
        <v>50.79</v>
      </c>
      <c r="F5" s="14">
        <v>0</v>
      </c>
      <c r="G5" s="14">
        <v>0</v>
      </c>
      <c r="H5" s="14">
        <v>1</v>
      </c>
      <c r="I5" s="105" t="s">
        <v>589</v>
      </c>
      <c r="J5" s="14">
        <v>0</v>
      </c>
      <c r="K5" s="14">
        <v>0</v>
      </c>
      <c r="L5" s="14">
        <v>0</v>
      </c>
      <c r="M5" s="110">
        <v>0</v>
      </c>
      <c r="N5" s="14">
        <v>0</v>
      </c>
      <c r="O5" s="14">
        <v>0</v>
      </c>
      <c r="P5" s="14">
        <v>0</v>
      </c>
      <c r="Q5" s="14">
        <v>0</v>
      </c>
      <c r="R5" s="17">
        <v>116069</v>
      </c>
      <c r="S5" s="109">
        <v>2.50059677028782</v>
      </c>
    </row>
    <row r="6" spans="1:19">
      <c r="A6" s="14">
        <v>3</v>
      </c>
      <c r="B6" s="4" t="s">
        <v>124</v>
      </c>
      <c r="C6" s="19">
        <v>10117267</v>
      </c>
      <c r="D6" s="19">
        <v>20234</v>
      </c>
      <c r="E6" s="110">
        <v>45.1</v>
      </c>
      <c r="F6" s="14">
        <v>1</v>
      </c>
      <c r="G6" s="14">
        <v>0</v>
      </c>
      <c r="H6" s="14">
        <v>1</v>
      </c>
      <c r="I6" s="105">
        <v>0.55689771251490228</v>
      </c>
      <c r="J6" s="14">
        <v>0</v>
      </c>
      <c r="K6" s="14">
        <v>0</v>
      </c>
      <c r="L6" s="14">
        <v>0</v>
      </c>
      <c r="M6" s="110">
        <v>0</v>
      </c>
      <c r="N6" s="14">
        <v>0</v>
      </c>
      <c r="O6" s="14">
        <v>0</v>
      </c>
      <c r="P6" s="14">
        <v>0</v>
      </c>
      <c r="Q6" s="14">
        <v>0</v>
      </c>
      <c r="R6" s="17">
        <v>59590</v>
      </c>
      <c r="S6" s="109">
        <v>0.58899305514028644</v>
      </c>
    </row>
    <row r="7" spans="1:19">
      <c r="A7" s="14">
        <v>4</v>
      </c>
      <c r="B7" s="4" t="s">
        <v>130</v>
      </c>
      <c r="C7" s="19">
        <v>20090583</v>
      </c>
      <c r="D7" s="19">
        <v>40181</v>
      </c>
      <c r="E7" s="110">
        <v>49.09</v>
      </c>
      <c r="F7" s="14">
        <v>2</v>
      </c>
      <c r="G7" s="14">
        <v>0</v>
      </c>
      <c r="H7" s="14">
        <v>1</v>
      </c>
      <c r="I7" s="105">
        <v>0.47651375446282573</v>
      </c>
      <c r="J7" s="14">
        <v>0</v>
      </c>
      <c r="K7" s="14">
        <v>0</v>
      </c>
      <c r="L7" s="14">
        <v>0</v>
      </c>
      <c r="M7" s="110">
        <v>0</v>
      </c>
      <c r="N7" s="14">
        <v>0</v>
      </c>
      <c r="O7" s="14">
        <v>0</v>
      </c>
      <c r="P7" s="14">
        <v>0</v>
      </c>
      <c r="Q7" s="14">
        <v>0</v>
      </c>
      <c r="R7" s="17">
        <v>95871</v>
      </c>
      <c r="S7" s="109">
        <v>0.47719371807179511</v>
      </c>
    </row>
    <row r="8" spans="1:19">
      <c r="A8" s="14">
        <v>5</v>
      </c>
      <c r="B8" s="4" t="s">
        <v>121</v>
      </c>
      <c r="C8" s="19">
        <v>12338308</v>
      </c>
      <c r="D8" s="19">
        <v>24676</v>
      </c>
      <c r="E8" s="110">
        <v>38.619999999999997</v>
      </c>
      <c r="F8" s="14">
        <v>6</v>
      </c>
      <c r="G8" s="14">
        <v>3</v>
      </c>
      <c r="H8" s="14">
        <v>1</v>
      </c>
      <c r="I8" s="105">
        <v>0.26082081128415846</v>
      </c>
      <c r="J8" s="15">
        <v>0.02</v>
      </c>
      <c r="K8" s="14">
        <v>0</v>
      </c>
      <c r="L8" s="14">
        <v>0</v>
      </c>
      <c r="M8" s="110">
        <v>0</v>
      </c>
      <c r="N8" s="14">
        <v>0</v>
      </c>
      <c r="O8" s="14">
        <v>0</v>
      </c>
      <c r="P8" s="14">
        <v>0</v>
      </c>
      <c r="Q8" s="14">
        <v>0</v>
      </c>
      <c r="R8" s="17">
        <v>172565</v>
      </c>
      <c r="S8" s="109">
        <v>1.3986115438194604</v>
      </c>
    </row>
    <row r="9" spans="1:19" ht="13.5">
      <c r="A9" s="14">
        <v>6</v>
      </c>
      <c r="B9" s="8" t="s">
        <v>96</v>
      </c>
      <c r="C9" s="19">
        <v>2497519</v>
      </c>
      <c r="D9" s="19">
        <v>4995</v>
      </c>
      <c r="E9" s="110">
        <v>47.31</v>
      </c>
      <c r="F9" s="14">
        <v>1</v>
      </c>
      <c r="G9" s="14">
        <v>1</v>
      </c>
      <c r="H9" s="14">
        <v>1</v>
      </c>
      <c r="I9" s="105">
        <v>0.56309433136127052</v>
      </c>
      <c r="J9" s="15">
        <v>0.02</v>
      </c>
      <c r="K9" s="14">
        <v>0</v>
      </c>
      <c r="L9" s="14">
        <v>0</v>
      </c>
      <c r="M9" s="110">
        <v>0</v>
      </c>
      <c r="N9" s="14">
        <v>0</v>
      </c>
      <c r="O9" s="14">
        <v>0</v>
      </c>
      <c r="P9" s="14">
        <v>0</v>
      </c>
      <c r="Q9" s="14">
        <v>0</v>
      </c>
      <c r="R9" s="17">
        <v>207007</v>
      </c>
      <c r="S9" s="109">
        <v>8.288505512870973</v>
      </c>
    </row>
    <row r="10" spans="1:19">
      <c r="A10" s="14">
        <v>7</v>
      </c>
      <c r="B10" s="4" t="s">
        <v>115</v>
      </c>
      <c r="C10" s="19">
        <v>10923754</v>
      </c>
      <c r="D10" s="19">
        <v>21847</v>
      </c>
      <c r="E10" s="110">
        <v>38.29</v>
      </c>
      <c r="F10" s="14">
        <v>4</v>
      </c>
      <c r="G10" s="14">
        <v>1</v>
      </c>
      <c r="H10" s="14">
        <v>1</v>
      </c>
      <c r="I10" s="105">
        <v>0.47824669127960029</v>
      </c>
      <c r="J10" s="15">
        <v>0.02</v>
      </c>
      <c r="K10" s="14">
        <v>0</v>
      </c>
      <c r="L10" s="14">
        <v>0</v>
      </c>
      <c r="M10" s="110">
        <v>0</v>
      </c>
      <c r="N10" s="14">
        <v>0</v>
      </c>
      <c r="O10" s="14">
        <v>0</v>
      </c>
      <c r="P10" s="14">
        <v>0</v>
      </c>
      <c r="Q10" s="14">
        <v>0</v>
      </c>
      <c r="R10" s="17">
        <v>392901</v>
      </c>
      <c r="S10" s="109">
        <v>3.5967580375757273</v>
      </c>
    </row>
    <row r="11" spans="1:19">
      <c r="A11" s="14">
        <v>8</v>
      </c>
      <c r="B11" s="4" t="s">
        <v>139</v>
      </c>
      <c r="C11" s="19">
        <v>12591251</v>
      </c>
      <c r="D11" s="19">
        <v>25182</v>
      </c>
      <c r="E11" s="110">
        <v>36.049999999999997</v>
      </c>
      <c r="F11" s="14">
        <v>6</v>
      </c>
      <c r="G11" s="14">
        <v>2</v>
      </c>
      <c r="H11" s="14">
        <v>1</v>
      </c>
      <c r="I11" s="105">
        <v>0.27257454539273585</v>
      </c>
      <c r="J11" s="15">
        <v>0.02</v>
      </c>
      <c r="K11" s="14">
        <v>0</v>
      </c>
      <c r="L11" s="14">
        <v>0</v>
      </c>
      <c r="M11" s="110">
        <v>0</v>
      </c>
      <c r="N11" s="14">
        <v>0</v>
      </c>
      <c r="O11" s="14">
        <v>0</v>
      </c>
      <c r="P11" s="14">
        <v>0</v>
      </c>
      <c r="Q11" s="14">
        <v>0</v>
      </c>
      <c r="R11" s="17">
        <v>625007</v>
      </c>
      <c r="S11" s="109">
        <v>4.963819718946116</v>
      </c>
    </row>
    <row r="12" spans="1:19">
      <c r="A12" s="14">
        <v>9</v>
      </c>
      <c r="B12" s="4" t="s">
        <v>133</v>
      </c>
      <c r="C12" s="19">
        <v>12659401</v>
      </c>
      <c r="D12" s="19">
        <v>25318</v>
      </c>
      <c r="E12" s="110">
        <v>37.46</v>
      </c>
      <c r="F12" s="14">
        <v>7</v>
      </c>
      <c r="G12" s="14">
        <v>3</v>
      </c>
      <c r="H12" s="14">
        <v>1</v>
      </c>
      <c r="I12" s="105">
        <v>0.18553666690636519</v>
      </c>
      <c r="J12" s="15">
        <v>0.03</v>
      </c>
      <c r="K12" s="14">
        <v>0</v>
      </c>
      <c r="L12" s="14">
        <v>0</v>
      </c>
      <c r="M12" s="110">
        <v>0</v>
      </c>
      <c r="N12" s="14">
        <v>0</v>
      </c>
      <c r="O12" s="14">
        <v>0</v>
      </c>
      <c r="P12" s="14">
        <v>0</v>
      </c>
      <c r="Q12" s="14">
        <v>0</v>
      </c>
      <c r="R12" s="17">
        <v>34488</v>
      </c>
      <c r="S12" s="109">
        <v>0.2724299514645282</v>
      </c>
    </row>
    <row r="13" spans="1:19">
      <c r="A13" s="14">
        <v>10</v>
      </c>
      <c r="B13" s="4" t="s">
        <v>95</v>
      </c>
      <c r="C13" s="19">
        <v>29251868</v>
      </c>
      <c r="D13" s="19">
        <v>58503</v>
      </c>
      <c r="E13" s="110">
        <v>42</v>
      </c>
      <c r="F13" s="14">
        <v>32</v>
      </c>
      <c r="G13" s="14">
        <v>5</v>
      </c>
      <c r="H13" s="14">
        <v>1</v>
      </c>
      <c r="I13" s="105">
        <v>5.3480916297156296E-2</v>
      </c>
      <c r="J13" s="15">
        <v>0.05</v>
      </c>
      <c r="K13" s="14">
        <v>0</v>
      </c>
      <c r="L13" s="14">
        <v>0</v>
      </c>
      <c r="M13" s="110">
        <v>0</v>
      </c>
      <c r="N13" s="14">
        <v>0</v>
      </c>
      <c r="O13" s="14">
        <v>0</v>
      </c>
      <c r="P13" s="14">
        <v>0</v>
      </c>
      <c r="Q13" s="14">
        <v>0</v>
      </c>
      <c r="R13" s="17">
        <v>1063832</v>
      </c>
      <c r="S13" s="109">
        <v>3.6368002207585515</v>
      </c>
    </row>
    <row r="14" spans="1:19">
      <c r="A14" s="14">
        <v>11</v>
      </c>
      <c r="B14" s="4" t="s">
        <v>214</v>
      </c>
      <c r="C14" s="19">
        <v>14136186</v>
      </c>
      <c r="D14" s="19">
        <v>28272</v>
      </c>
      <c r="E14" s="110">
        <v>52.6</v>
      </c>
      <c r="F14" s="14">
        <v>13</v>
      </c>
      <c r="G14" s="14">
        <v>7</v>
      </c>
      <c r="H14" s="14">
        <v>1</v>
      </c>
      <c r="I14" s="105">
        <v>3.9284552819859257E-2</v>
      </c>
      <c r="J14" s="15">
        <v>0.05</v>
      </c>
      <c r="K14" s="14">
        <v>0</v>
      </c>
      <c r="L14" s="14">
        <v>0</v>
      </c>
      <c r="M14" s="110">
        <v>0</v>
      </c>
      <c r="N14" s="14">
        <v>0</v>
      </c>
      <c r="O14" s="14">
        <v>0</v>
      </c>
      <c r="P14" s="14">
        <v>0</v>
      </c>
      <c r="Q14" s="14">
        <v>0</v>
      </c>
      <c r="R14" s="17">
        <v>255751</v>
      </c>
      <c r="S14" s="109">
        <v>1.809193795271228</v>
      </c>
    </row>
    <row r="15" spans="1:19">
      <c r="A15" s="14">
        <v>12</v>
      </c>
      <c r="B15" s="4" t="s">
        <v>136</v>
      </c>
      <c r="C15" s="19">
        <v>10966467</v>
      </c>
      <c r="D15" s="19">
        <v>21932</v>
      </c>
      <c r="E15" s="110">
        <v>40.119999999999997</v>
      </c>
      <c r="F15" s="14">
        <v>13</v>
      </c>
      <c r="G15" s="14">
        <v>6</v>
      </c>
      <c r="H15" s="14">
        <v>1</v>
      </c>
      <c r="I15" s="105">
        <v>0.18576649843364448</v>
      </c>
      <c r="J15" s="15">
        <v>0.06</v>
      </c>
      <c r="K15" s="14">
        <v>0</v>
      </c>
      <c r="L15" s="14">
        <v>0</v>
      </c>
      <c r="M15" s="110">
        <v>0</v>
      </c>
      <c r="N15" s="14">
        <v>0</v>
      </c>
      <c r="O15" s="14">
        <v>0</v>
      </c>
      <c r="P15" s="14">
        <v>0</v>
      </c>
      <c r="Q15" s="14">
        <v>0</v>
      </c>
      <c r="R15" s="17">
        <v>341654</v>
      </c>
      <c r="S15" s="109">
        <v>3.1154427401277003</v>
      </c>
    </row>
    <row r="16" spans="1:19">
      <c r="A16" s="14">
        <v>13</v>
      </c>
      <c r="B16" s="4" t="s">
        <v>127</v>
      </c>
      <c r="C16" s="19">
        <v>11313798</v>
      </c>
      <c r="D16" s="19">
        <v>22627</v>
      </c>
      <c r="E16" s="110">
        <v>43.72</v>
      </c>
      <c r="F16" s="14">
        <v>18</v>
      </c>
      <c r="G16" s="14">
        <v>9</v>
      </c>
      <c r="H16" s="14">
        <v>1</v>
      </c>
      <c r="I16" s="105">
        <v>0.58883385013298373</v>
      </c>
      <c r="J16" s="15">
        <v>0.08</v>
      </c>
      <c r="K16" s="14">
        <v>0</v>
      </c>
      <c r="L16" s="14">
        <v>0</v>
      </c>
      <c r="M16" s="110">
        <v>0</v>
      </c>
      <c r="N16" s="14">
        <v>0</v>
      </c>
      <c r="O16" s="14">
        <v>0</v>
      </c>
      <c r="P16" s="14">
        <v>0</v>
      </c>
      <c r="Q16" s="14">
        <v>0</v>
      </c>
      <c r="R16" s="17">
        <v>186139</v>
      </c>
      <c r="S16" s="109">
        <v>1.6452388490584682</v>
      </c>
    </row>
    <row r="17" spans="1:19">
      <c r="A17" s="14">
        <v>14</v>
      </c>
      <c r="B17" s="4" t="s">
        <v>209</v>
      </c>
      <c r="C17" s="19">
        <v>13773487</v>
      </c>
      <c r="D17" s="19">
        <v>27546</v>
      </c>
      <c r="E17" s="110">
        <v>49.48</v>
      </c>
      <c r="F17" s="14">
        <v>33</v>
      </c>
      <c r="G17" s="14">
        <v>13</v>
      </c>
      <c r="H17" s="14">
        <v>1</v>
      </c>
      <c r="I17" s="105">
        <v>0.41929013051806274</v>
      </c>
      <c r="J17" s="15">
        <v>0.12</v>
      </c>
      <c r="K17" s="14">
        <v>0</v>
      </c>
      <c r="L17" s="14">
        <v>0</v>
      </c>
      <c r="M17" s="110">
        <v>0</v>
      </c>
      <c r="N17" s="14">
        <v>0</v>
      </c>
      <c r="O17" s="14">
        <v>0</v>
      </c>
      <c r="P17" s="14">
        <v>0</v>
      </c>
      <c r="Q17" s="14">
        <v>0</v>
      </c>
      <c r="R17" s="17">
        <v>935551</v>
      </c>
      <c r="S17" s="109">
        <v>6.7924048572449367</v>
      </c>
    </row>
    <row r="18" spans="1:19">
      <c r="A18" s="14">
        <v>15</v>
      </c>
      <c r="B18" s="4" t="s">
        <v>62</v>
      </c>
      <c r="C18" s="19">
        <v>24147356</v>
      </c>
      <c r="D18" s="19">
        <v>48294</v>
      </c>
      <c r="E18" s="110">
        <v>49.14</v>
      </c>
      <c r="F18" s="14">
        <v>70</v>
      </c>
      <c r="G18" s="14">
        <v>23</v>
      </c>
      <c r="H18" s="14">
        <v>1</v>
      </c>
      <c r="I18" s="105">
        <v>9.9672756865311282E-2</v>
      </c>
      <c r="J18" s="15">
        <v>0.14000000000000001</v>
      </c>
      <c r="K18" s="14">
        <v>0</v>
      </c>
      <c r="L18" s="14">
        <v>0</v>
      </c>
      <c r="M18" s="110">
        <v>0</v>
      </c>
      <c r="N18" s="14">
        <v>0</v>
      </c>
      <c r="O18" s="14">
        <v>0</v>
      </c>
      <c r="P18" s="14">
        <v>0</v>
      </c>
      <c r="Q18" s="14">
        <v>0</v>
      </c>
      <c r="R18" s="17">
        <v>139280</v>
      </c>
      <c r="S18" s="109">
        <v>0.57679192703333648</v>
      </c>
    </row>
    <row r="19" spans="1:19">
      <c r="A19" s="14">
        <v>16</v>
      </c>
      <c r="B19" s="4" t="s">
        <v>118</v>
      </c>
      <c r="C19" s="19">
        <v>12157105</v>
      </c>
      <c r="D19" s="19">
        <v>24314</v>
      </c>
      <c r="E19" s="110">
        <v>38.15</v>
      </c>
      <c r="F19" s="14">
        <v>34</v>
      </c>
      <c r="G19" s="14">
        <v>4</v>
      </c>
      <c r="H19" s="14">
        <v>1</v>
      </c>
      <c r="I19" s="105">
        <v>0.17416295751804028</v>
      </c>
      <c r="J19" s="15">
        <v>0.14000000000000001</v>
      </c>
      <c r="K19" s="14">
        <v>0</v>
      </c>
      <c r="L19" s="14">
        <v>0</v>
      </c>
      <c r="M19" s="110">
        <v>0</v>
      </c>
      <c r="N19" s="14">
        <v>0</v>
      </c>
      <c r="O19" s="14">
        <v>0</v>
      </c>
      <c r="P19" s="14">
        <v>0</v>
      </c>
      <c r="Q19" s="14">
        <v>0</v>
      </c>
      <c r="R19" s="17">
        <v>860903</v>
      </c>
      <c r="S19" s="109">
        <v>7.0814803359845957</v>
      </c>
    </row>
    <row r="20" spans="1:19">
      <c r="A20" s="14">
        <v>17</v>
      </c>
      <c r="B20" s="4" t="s">
        <v>190</v>
      </c>
      <c r="C20" s="19">
        <v>40979121</v>
      </c>
      <c r="D20" s="19">
        <v>81958</v>
      </c>
      <c r="E20" s="110">
        <v>54.61</v>
      </c>
      <c r="F20" s="14">
        <v>259</v>
      </c>
      <c r="G20" s="14">
        <v>259</v>
      </c>
      <c r="H20" s="14">
        <v>2</v>
      </c>
      <c r="I20" s="106">
        <v>7.6975706796240159E-8</v>
      </c>
      <c r="J20" s="15">
        <v>0.27</v>
      </c>
      <c r="K20" s="14">
        <v>0</v>
      </c>
      <c r="L20" s="14">
        <v>0</v>
      </c>
      <c r="M20" s="110">
        <v>0</v>
      </c>
      <c r="N20" s="14">
        <v>0</v>
      </c>
      <c r="O20" s="14">
        <v>0</v>
      </c>
      <c r="P20" s="14">
        <v>0</v>
      </c>
      <c r="Q20" s="14">
        <v>0</v>
      </c>
      <c r="R20" s="17">
        <v>6198405</v>
      </c>
      <c r="S20" s="109">
        <v>15.125763678532783</v>
      </c>
    </row>
    <row r="21" spans="1:19">
      <c r="A21" s="14">
        <v>18</v>
      </c>
      <c r="B21" s="4" t="s">
        <v>168</v>
      </c>
      <c r="C21" s="19">
        <v>36458046</v>
      </c>
      <c r="D21" s="19">
        <v>72916</v>
      </c>
      <c r="E21" s="110">
        <v>48.33</v>
      </c>
      <c r="F21" s="14">
        <v>206</v>
      </c>
      <c r="G21" s="14">
        <v>156</v>
      </c>
      <c r="H21" s="14">
        <v>2</v>
      </c>
      <c r="I21" s="106">
        <v>1.7554418255077445E-6</v>
      </c>
      <c r="J21" s="15">
        <v>0.28000000000000003</v>
      </c>
      <c r="K21" s="14">
        <v>2</v>
      </c>
      <c r="L21" s="19">
        <v>6500</v>
      </c>
      <c r="M21" s="110">
        <v>23.18</v>
      </c>
      <c r="N21" s="19">
        <v>13000</v>
      </c>
      <c r="O21" s="15">
        <v>1.62</v>
      </c>
      <c r="P21" s="15">
        <v>0.4</v>
      </c>
      <c r="Q21" s="15">
        <v>1.22</v>
      </c>
      <c r="R21" s="17">
        <v>188822</v>
      </c>
      <c r="S21" s="109">
        <v>0.51791585319739841</v>
      </c>
    </row>
    <row r="22" spans="1:19">
      <c r="A22" s="14">
        <v>19</v>
      </c>
      <c r="B22" s="4" t="s">
        <v>45</v>
      </c>
      <c r="C22" s="19">
        <v>29828291</v>
      </c>
      <c r="D22" s="19">
        <v>59656</v>
      </c>
      <c r="E22" s="110">
        <v>50.37</v>
      </c>
      <c r="F22" s="14">
        <v>180</v>
      </c>
      <c r="G22" s="14">
        <v>102</v>
      </c>
      <c r="H22" s="14">
        <v>2</v>
      </c>
      <c r="I22" s="106">
        <v>4.013915869363133E-7</v>
      </c>
      <c r="J22" s="15">
        <v>0.3</v>
      </c>
      <c r="K22" s="14">
        <v>7</v>
      </c>
      <c r="L22" s="20">
        <v>6214.29</v>
      </c>
      <c r="M22" s="110">
        <v>26.08</v>
      </c>
      <c r="N22" s="19">
        <v>43500</v>
      </c>
      <c r="O22" s="15">
        <v>1.49</v>
      </c>
      <c r="P22" s="15">
        <v>0.51</v>
      </c>
      <c r="Q22" s="15">
        <v>0.99</v>
      </c>
      <c r="R22" s="17">
        <v>832375</v>
      </c>
      <c r="S22" s="109">
        <v>2.7905554495227367</v>
      </c>
    </row>
    <row r="23" spans="1:19" s="27" customFormat="1">
      <c r="A23" s="25">
        <v>20</v>
      </c>
      <c r="B23" s="10" t="s">
        <v>557</v>
      </c>
      <c r="C23" s="26">
        <v>140802721</v>
      </c>
      <c r="D23" s="26">
        <v>281605</v>
      </c>
      <c r="E23" s="111">
        <v>43.75</v>
      </c>
      <c r="F23" s="26">
        <v>1542</v>
      </c>
      <c r="G23" s="25">
        <v>657</v>
      </c>
      <c r="H23" s="14">
        <v>2</v>
      </c>
      <c r="I23" s="106">
        <v>7.5340299324977267E-25</v>
      </c>
      <c r="J23" s="25">
        <v>0.55000000000000004</v>
      </c>
      <c r="K23" s="25">
        <v>0</v>
      </c>
      <c r="L23" s="25">
        <v>0</v>
      </c>
      <c r="M23" s="111">
        <v>0</v>
      </c>
      <c r="N23" s="25">
        <v>0</v>
      </c>
      <c r="O23" s="25">
        <v>0</v>
      </c>
      <c r="P23" s="25">
        <v>0</v>
      </c>
      <c r="Q23" s="25">
        <v>0</v>
      </c>
      <c r="R23" s="13">
        <v>117338617</v>
      </c>
      <c r="S23" s="109">
        <v>83.335475455761966</v>
      </c>
    </row>
    <row r="24" spans="1:19">
      <c r="A24" s="14">
        <v>21</v>
      </c>
      <c r="B24" s="4" t="s">
        <v>50</v>
      </c>
      <c r="C24" s="19">
        <v>37912014</v>
      </c>
      <c r="D24" s="19">
        <v>75824</v>
      </c>
      <c r="E24" s="110">
        <v>44.97</v>
      </c>
      <c r="F24" s="14">
        <v>280</v>
      </c>
      <c r="G24" s="14">
        <v>114</v>
      </c>
      <c r="H24" s="14">
        <v>2</v>
      </c>
      <c r="I24" s="106">
        <v>6.1489630877774895E-10</v>
      </c>
      <c r="J24" s="15">
        <v>0.37</v>
      </c>
      <c r="K24" s="14">
        <v>6</v>
      </c>
      <c r="L24" s="20">
        <v>7083.33</v>
      </c>
      <c r="M24" s="110">
        <v>15.25</v>
      </c>
      <c r="N24" s="19">
        <v>42500</v>
      </c>
      <c r="O24" s="15">
        <v>1.43</v>
      </c>
      <c r="P24" s="15">
        <v>0.51</v>
      </c>
      <c r="Q24" s="15">
        <v>0.92</v>
      </c>
      <c r="R24" s="17">
        <v>478973</v>
      </c>
      <c r="S24" s="109">
        <v>1.2633805210137345</v>
      </c>
    </row>
    <row r="25" spans="1:19">
      <c r="A25" s="14">
        <v>22</v>
      </c>
      <c r="B25" s="4" t="s">
        <v>86</v>
      </c>
      <c r="C25" s="19">
        <v>38906497</v>
      </c>
      <c r="D25" s="19">
        <v>77812</v>
      </c>
      <c r="E25" s="110">
        <v>37.15</v>
      </c>
      <c r="F25" s="14">
        <v>299</v>
      </c>
      <c r="G25" s="14">
        <v>200</v>
      </c>
      <c r="H25" s="14">
        <v>2</v>
      </c>
      <c r="I25" s="106">
        <v>1.4606369966180922E-10</v>
      </c>
      <c r="J25" s="15">
        <v>0.38</v>
      </c>
      <c r="K25" s="14">
        <v>0</v>
      </c>
      <c r="L25" s="14">
        <v>0</v>
      </c>
      <c r="M25" s="110">
        <v>0</v>
      </c>
      <c r="N25" s="14">
        <v>0</v>
      </c>
      <c r="O25" s="14">
        <v>0</v>
      </c>
      <c r="P25" s="14">
        <v>0</v>
      </c>
      <c r="Q25" s="14">
        <v>0</v>
      </c>
      <c r="R25" s="17">
        <v>3509528</v>
      </c>
      <c r="S25" s="109">
        <v>9.0204163073329369</v>
      </c>
    </row>
    <row r="26" spans="1:19">
      <c r="A26" s="14">
        <v>23</v>
      </c>
      <c r="B26" s="7" t="s">
        <v>21</v>
      </c>
      <c r="C26" s="19">
        <v>24337763</v>
      </c>
      <c r="D26" s="19">
        <v>48675</v>
      </c>
      <c r="E26" s="110">
        <v>48.1</v>
      </c>
      <c r="F26" s="14">
        <v>194</v>
      </c>
      <c r="G26" s="14">
        <v>54</v>
      </c>
      <c r="H26" s="14">
        <v>2</v>
      </c>
      <c r="I26" s="106">
        <v>8.0427072322228896E-11</v>
      </c>
      <c r="J26" s="15">
        <v>0.4</v>
      </c>
      <c r="K26" s="14">
        <v>6</v>
      </c>
      <c r="L26" s="19">
        <v>5250</v>
      </c>
      <c r="M26" s="110">
        <v>16.53</v>
      </c>
      <c r="N26" s="19">
        <v>31500</v>
      </c>
      <c r="O26" s="15">
        <v>1.43</v>
      </c>
      <c r="P26" s="15">
        <v>0.65</v>
      </c>
      <c r="Q26" s="15">
        <v>0.78</v>
      </c>
      <c r="R26" s="17">
        <v>338572</v>
      </c>
      <c r="S26" s="109">
        <v>1.3911385364382092</v>
      </c>
    </row>
    <row r="27" spans="1:19">
      <c r="A27" s="14">
        <v>24</v>
      </c>
      <c r="B27" s="4" t="s">
        <v>82</v>
      </c>
      <c r="C27" s="19">
        <v>42630066</v>
      </c>
      <c r="D27" s="19">
        <v>85260</v>
      </c>
      <c r="E27" s="110">
        <v>42</v>
      </c>
      <c r="F27" s="14">
        <v>358</v>
      </c>
      <c r="G27" s="14">
        <v>61</v>
      </c>
      <c r="H27" s="14">
        <v>2</v>
      </c>
      <c r="I27" s="106">
        <v>4.451274329713723E-12</v>
      </c>
      <c r="J27" s="15">
        <v>0.42</v>
      </c>
      <c r="K27" s="14">
        <v>0</v>
      </c>
      <c r="L27" s="14">
        <v>0</v>
      </c>
      <c r="M27" s="110">
        <v>0</v>
      </c>
      <c r="N27" s="14">
        <v>0</v>
      </c>
      <c r="O27" s="14">
        <v>0</v>
      </c>
      <c r="P27" s="14">
        <v>0</v>
      </c>
      <c r="Q27" s="14">
        <v>0</v>
      </c>
      <c r="R27" s="118">
        <v>2986391</v>
      </c>
      <c r="S27" s="109">
        <v>7.0053633039179442</v>
      </c>
    </row>
    <row r="28" spans="1:19">
      <c r="A28" s="14">
        <v>25</v>
      </c>
      <c r="B28" s="4" t="s">
        <v>171</v>
      </c>
      <c r="C28" s="19">
        <v>36178456</v>
      </c>
      <c r="D28" s="19">
        <v>72356</v>
      </c>
      <c r="E28" s="110">
        <v>48.39</v>
      </c>
      <c r="F28" s="14">
        <v>328</v>
      </c>
      <c r="G28" s="14">
        <v>300</v>
      </c>
      <c r="H28" s="14">
        <v>2</v>
      </c>
      <c r="I28" s="106">
        <v>2.2827768928163707E-13</v>
      </c>
      <c r="J28" s="15">
        <v>0.45</v>
      </c>
      <c r="K28" s="14">
        <v>12</v>
      </c>
      <c r="L28" s="19">
        <v>7500</v>
      </c>
      <c r="M28" s="110">
        <v>18.62</v>
      </c>
      <c r="N28" s="19">
        <v>90000</v>
      </c>
      <c r="O28" s="15">
        <v>1.92</v>
      </c>
      <c r="P28" s="15">
        <v>0.28000000000000003</v>
      </c>
      <c r="Q28" s="15">
        <v>1.65</v>
      </c>
      <c r="R28" s="17">
        <v>632173</v>
      </c>
      <c r="S28" s="109">
        <v>1.7473741831326355</v>
      </c>
    </row>
    <row r="29" spans="1:19">
      <c r="A29" s="14">
        <v>26</v>
      </c>
      <c r="B29" s="4" t="s">
        <v>156</v>
      </c>
      <c r="C29" s="19">
        <v>61386934</v>
      </c>
      <c r="D29" s="19">
        <v>122773</v>
      </c>
      <c r="E29" s="110">
        <v>48.4</v>
      </c>
      <c r="F29" s="14">
        <v>798</v>
      </c>
      <c r="G29" s="14">
        <v>396</v>
      </c>
      <c r="H29" s="14">
        <v>2</v>
      </c>
      <c r="I29" s="106">
        <v>4.9673638304554111E-22</v>
      </c>
      <c r="J29" s="15">
        <v>0.65</v>
      </c>
      <c r="K29" s="14">
        <v>13</v>
      </c>
      <c r="L29" s="19">
        <v>6000</v>
      </c>
      <c r="M29" s="110">
        <v>30.36</v>
      </c>
      <c r="N29" s="19">
        <v>78000</v>
      </c>
      <c r="O29" s="15">
        <v>1.54</v>
      </c>
      <c r="P29" s="15">
        <v>0.48</v>
      </c>
      <c r="Q29" s="15">
        <v>1.05</v>
      </c>
      <c r="R29" s="17">
        <v>14403181</v>
      </c>
      <c r="S29" s="109">
        <v>23.462942456125923</v>
      </c>
    </row>
    <row r="30" spans="1:19">
      <c r="A30" s="14">
        <v>27</v>
      </c>
      <c r="B30" s="4" t="s">
        <v>179</v>
      </c>
      <c r="C30" s="19">
        <v>38660186</v>
      </c>
      <c r="D30" s="19">
        <v>77320</v>
      </c>
      <c r="E30" s="110">
        <v>47.69</v>
      </c>
      <c r="F30" s="14">
        <v>662</v>
      </c>
      <c r="G30" s="14">
        <v>433</v>
      </c>
      <c r="H30" s="14">
        <v>2</v>
      </c>
      <c r="I30" s="106">
        <v>1.1656331112783318E-30</v>
      </c>
      <c r="J30" s="15">
        <v>0.86</v>
      </c>
      <c r="K30" s="14">
        <v>29</v>
      </c>
      <c r="L30" s="20">
        <v>9568.9699999999993</v>
      </c>
      <c r="M30" s="110">
        <v>23.41</v>
      </c>
      <c r="N30" s="19">
        <v>277500</v>
      </c>
      <c r="O30" s="15">
        <v>1.53</v>
      </c>
      <c r="P30" s="15">
        <v>0.45</v>
      </c>
      <c r="Q30" s="15">
        <v>1.08</v>
      </c>
      <c r="R30" s="17">
        <v>956148</v>
      </c>
      <c r="S30" s="109">
        <v>2.4732110704278556</v>
      </c>
    </row>
    <row r="31" spans="1:19">
      <c r="A31" s="14">
        <v>28</v>
      </c>
      <c r="B31" s="4" t="s">
        <v>221</v>
      </c>
      <c r="C31" s="19">
        <v>23712134</v>
      </c>
      <c r="D31" s="19">
        <v>47424</v>
      </c>
      <c r="E31" s="110">
        <v>51.71</v>
      </c>
      <c r="F31" s="14">
        <v>411</v>
      </c>
      <c r="G31" s="14">
        <v>54</v>
      </c>
      <c r="H31" s="14">
        <v>2</v>
      </c>
      <c r="I31" s="106">
        <v>1.3637625529562696E-30</v>
      </c>
      <c r="J31" s="15">
        <v>0.87</v>
      </c>
      <c r="K31" s="14">
        <v>10</v>
      </c>
      <c r="L31" s="19">
        <v>7850</v>
      </c>
      <c r="M31" s="110">
        <v>17.489999999999998</v>
      </c>
      <c r="N31" s="19">
        <v>78500</v>
      </c>
      <c r="O31" s="15">
        <v>1.34</v>
      </c>
      <c r="P31" s="15">
        <v>0.59</v>
      </c>
      <c r="Q31" s="15">
        <v>0.75</v>
      </c>
      <c r="R31" s="17">
        <v>127336</v>
      </c>
      <c r="S31" s="109">
        <v>0.53700776151146923</v>
      </c>
    </row>
    <row r="32" spans="1:19">
      <c r="A32" s="14">
        <v>29</v>
      </c>
      <c r="B32" s="4" t="s">
        <v>18</v>
      </c>
      <c r="C32" s="19">
        <v>97184993</v>
      </c>
      <c r="D32" s="19">
        <v>194369</v>
      </c>
      <c r="E32" s="110">
        <v>46.42</v>
      </c>
      <c r="F32" s="19">
        <v>2005</v>
      </c>
      <c r="G32" s="19">
        <v>1040</v>
      </c>
      <c r="H32" s="19">
        <v>3</v>
      </c>
      <c r="I32" s="106">
        <v>7.1510435355784677E-39</v>
      </c>
      <c r="J32" s="15">
        <v>1.03</v>
      </c>
      <c r="K32" s="14">
        <v>0</v>
      </c>
      <c r="L32" s="14">
        <v>0</v>
      </c>
      <c r="M32" s="110">
        <v>0</v>
      </c>
      <c r="N32" s="14">
        <v>0</v>
      </c>
      <c r="O32" s="14">
        <v>0</v>
      </c>
      <c r="P32" s="14">
        <v>0</v>
      </c>
      <c r="Q32" s="14">
        <v>0</v>
      </c>
      <c r="R32" s="17">
        <v>47272762</v>
      </c>
      <c r="S32" s="109">
        <v>48.642038797080531</v>
      </c>
    </row>
    <row r="33" spans="1:19">
      <c r="A33" s="14">
        <v>30</v>
      </c>
      <c r="B33" s="10" t="s">
        <v>102</v>
      </c>
      <c r="C33" s="19">
        <v>39531920</v>
      </c>
      <c r="D33" s="19">
        <v>79063</v>
      </c>
      <c r="E33" s="110">
        <v>45.26</v>
      </c>
      <c r="F33" s="14">
        <v>912</v>
      </c>
      <c r="G33" s="14">
        <v>730</v>
      </c>
      <c r="H33" s="19">
        <v>3</v>
      </c>
      <c r="I33" s="106">
        <v>1.1022484701869039E-43</v>
      </c>
      <c r="J33" s="15">
        <v>1.1399999999999999</v>
      </c>
      <c r="K33" s="14">
        <v>2</v>
      </c>
      <c r="L33" s="19">
        <v>4500</v>
      </c>
      <c r="M33" s="110">
        <v>12.06</v>
      </c>
      <c r="N33" s="19">
        <v>9000</v>
      </c>
      <c r="O33" s="14">
        <v>1.51</v>
      </c>
      <c r="P33" s="14">
        <v>0.49</v>
      </c>
      <c r="Q33" s="14">
        <v>1.02</v>
      </c>
      <c r="R33" s="17">
        <v>1133261</v>
      </c>
      <c r="S33" s="109">
        <v>2.8666986071002878</v>
      </c>
    </row>
    <row r="34" spans="1:19">
      <c r="A34" s="14">
        <v>31</v>
      </c>
      <c r="B34" s="4" t="s">
        <v>12</v>
      </c>
      <c r="C34" s="19">
        <v>124945702</v>
      </c>
      <c r="D34" s="19">
        <v>249891</v>
      </c>
      <c r="E34" s="110">
        <v>44.86</v>
      </c>
      <c r="F34" s="19">
        <v>2899</v>
      </c>
      <c r="G34" s="19">
        <v>1506</v>
      </c>
      <c r="H34" s="19">
        <v>3</v>
      </c>
      <c r="I34" s="106">
        <v>1.2574923039436207E-44</v>
      </c>
      <c r="J34" s="15">
        <v>1.1599999999999999</v>
      </c>
      <c r="K34" s="14">
        <v>0</v>
      </c>
      <c r="L34" s="14">
        <v>0</v>
      </c>
      <c r="M34" s="110">
        <v>0</v>
      </c>
      <c r="N34" s="14">
        <v>0</v>
      </c>
      <c r="O34" s="14">
        <v>0</v>
      </c>
      <c r="P34" s="14">
        <v>0</v>
      </c>
      <c r="Q34" s="14">
        <v>0</v>
      </c>
      <c r="R34" s="17">
        <v>64543312</v>
      </c>
      <c r="S34" s="109">
        <v>51.65708861277998</v>
      </c>
    </row>
    <row r="35" spans="1:19">
      <c r="A35" s="14">
        <v>32</v>
      </c>
      <c r="B35" s="4" t="s">
        <v>92</v>
      </c>
      <c r="C35" s="19">
        <v>30159987</v>
      </c>
      <c r="D35" s="19">
        <v>60319</v>
      </c>
      <c r="E35" s="110">
        <v>48.06</v>
      </c>
      <c r="F35" s="14">
        <v>802</v>
      </c>
      <c r="G35" s="14">
        <v>453</v>
      </c>
      <c r="H35" s="19">
        <v>3</v>
      </c>
      <c r="I35" s="106">
        <v>3.8526288589999799E-51</v>
      </c>
      <c r="J35" s="15">
        <v>1.33</v>
      </c>
      <c r="K35" s="14">
        <v>17</v>
      </c>
      <c r="L35" s="19">
        <v>5500</v>
      </c>
      <c r="M35" s="110">
        <v>32.9</v>
      </c>
      <c r="N35" s="19">
        <v>93500</v>
      </c>
      <c r="O35" s="15">
        <v>1.63</v>
      </c>
      <c r="P35" s="15">
        <v>0.54</v>
      </c>
      <c r="Q35" s="15">
        <v>1.0900000000000001</v>
      </c>
      <c r="R35" s="17">
        <v>3990505</v>
      </c>
      <c r="S35" s="109">
        <v>13.231123077075596</v>
      </c>
    </row>
    <row r="36" spans="1:19">
      <c r="A36" s="14">
        <v>33</v>
      </c>
      <c r="B36" s="4" t="s">
        <v>177</v>
      </c>
      <c r="C36" s="19">
        <v>44215803</v>
      </c>
      <c r="D36" s="19">
        <v>88431</v>
      </c>
      <c r="E36" s="110">
        <v>49.52</v>
      </c>
      <c r="F36" s="19">
        <v>1230</v>
      </c>
      <c r="G36" s="19">
        <v>1015</v>
      </c>
      <c r="H36" s="19">
        <v>3</v>
      </c>
      <c r="I36" s="106">
        <v>2.9415816196648645E-54</v>
      </c>
      <c r="J36" s="15">
        <v>1.39</v>
      </c>
      <c r="K36" s="14">
        <v>53</v>
      </c>
      <c r="L36" s="20">
        <v>8566.0400000000009</v>
      </c>
      <c r="M36" s="110">
        <v>29.62</v>
      </c>
      <c r="N36" s="19">
        <v>454000</v>
      </c>
      <c r="O36" s="15">
        <v>1.77</v>
      </c>
      <c r="P36" s="15">
        <v>0.45</v>
      </c>
      <c r="Q36" s="15">
        <v>1.32</v>
      </c>
      <c r="R36" s="17">
        <v>3080139</v>
      </c>
      <c r="S36" s="109">
        <v>6.9661496365903384</v>
      </c>
    </row>
    <row r="37" spans="1:19">
      <c r="A37" s="14">
        <v>34</v>
      </c>
      <c r="B37" s="7" t="s">
        <v>106</v>
      </c>
      <c r="C37" s="19">
        <v>35684860</v>
      </c>
      <c r="D37" s="19">
        <v>71369</v>
      </c>
      <c r="E37" s="110">
        <v>45.39</v>
      </c>
      <c r="F37" s="14">
        <v>1167</v>
      </c>
      <c r="G37" s="14">
        <v>475</v>
      </c>
      <c r="H37" s="19">
        <v>3</v>
      </c>
      <c r="I37" s="106">
        <v>7.2693449589807133E-65</v>
      </c>
      <c r="J37" s="15">
        <v>1.62</v>
      </c>
      <c r="K37" s="14">
        <v>23</v>
      </c>
      <c r="L37" s="20">
        <v>5565.22</v>
      </c>
      <c r="M37" s="110">
        <v>26.15</v>
      </c>
      <c r="N37" s="19">
        <v>128000</v>
      </c>
      <c r="O37" s="15">
        <v>1.43</v>
      </c>
      <c r="P37" s="15">
        <v>0.57999999999999996</v>
      </c>
      <c r="Q37" s="15">
        <v>0.85</v>
      </c>
      <c r="R37" s="17">
        <v>709790</v>
      </c>
      <c r="S37" s="109">
        <v>1.9890508187505849</v>
      </c>
    </row>
    <row r="38" spans="1:19">
      <c r="A38" s="14">
        <v>35</v>
      </c>
      <c r="B38" s="7" t="s">
        <v>53</v>
      </c>
      <c r="C38" s="19">
        <v>28809941</v>
      </c>
      <c r="D38" s="19">
        <v>57619</v>
      </c>
      <c r="E38" s="110">
        <v>47.5</v>
      </c>
      <c r="F38" s="14">
        <v>864</v>
      </c>
      <c r="G38" s="14">
        <v>600</v>
      </c>
      <c r="H38" s="19">
        <v>3</v>
      </c>
      <c r="I38" s="106">
        <v>1.399764727252433E-58</v>
      </c>
      <c r="J38" s="15">
        <v>1.5</v>
      </c>
      <c r="K38" s="14">
        <v>39</v>
      </c>
      <c r="L38" s="20">
        <v>8333.33</v>
      </c>
      <c r="M38" s="110">
        <v>18.850000000000001</v>
      </c>
      <c r="N38" s="19">
        <v>325000</v>
      </c>
      <c r="O38" s="15">
        <v>1.75</v>
      </c>
      <c r="P38" s="15">
        <v>0.46</v>
      </c>
      <c r="Q38" s="15">
        <v>1.29</v>
      </c>
      <c r="R38" s="17">
        <v>1450898</v>
      </c>
      <c r="S38" s="109">
        <v>5.0361019482823659</v>
      </c>
    </row>
    <row r="39" spans="1:19">
      <c r="A39" s="14">
        <v>36</v>
      </c>
      <c r="B39" s="4" t="s">
        <v>88</v>
      </c>
      <c r="C39" s="19">
        <v>31706104</v>
      </c>
      <c r="D39" s="19">
        <v>63412</v>
      </c>
      <c r="E39" s="110">
        <v>48</v>
      </c>
      <c r="F39" s="19">
        <v>1248</v>
      </c>
      <c r="G39" s="19">
        <v>875</v>
      </c>
      <c r="H39" s="19">
        <v>3</v>
      </c>
      <c r="I39" s="106">
        <v>1.5458041244922403E-79</v>
      </c>
      <c r="J39" s="15">
        <v>1.95</v>
      </c>
      <c r="K39" s="14">
        <v>23</v>
      </c>
      <c r="L39" s="20">
        <v>6810.39</v>
      </c>
      <c r="M39" s="110">
        <v>32.83</v>
      </c>
      <c r="N39" s="19">
        <v>156639</v>
      </c>
      <c r="O39" s="15">
        <v>1.69</v>
      </c>
      <c r="P39" s="15">
        <v>0.51</v>
      </c>
      <c r="Q39" s="15">
        <v>1.18</v>
      </c>
      <c r="R39" s="17">
        <v>4810252</v>
      </c>
      <c r="S39" s="109">
        <v>15.171375202705448</v>
      </c>
    </row>
    <row r="40" spans="1:19">
      <c r="A40" s="14">
        <v>37</v>
      </c>
      <c r="B40" s="4" t="s">
        <v>59</v>
      </c>
      <c r="C40" s="19">
        <v>36512172</v>
      </c>
      <c r="D40" s="19">
        <v>73024</v>
      </c>
      <c r="E40" s="110">
        <v>46.23</v>
      </c>
      <c r="F40" s="19">
        <v>1594</v>
      </c>
      <c r="G40" s="19">
        <v>1315</v>
      </c>
      <c r="H40" s="19">
        <v>3</v>
      </c>
      <c r="I40" s="106">
        <v>2.4017123187369408E-89</v>
      </c>
      <c r="J40" s="15">
        <v>2.1800000000000002</v>
      </c>
      <c r="K40" s="14">
        <v>68</v>
      </c>
      <c r="L40" s="20">
        <v>7661.76</v>
      </c>
      <c r="M40" s="110">
        <v>19.36</v>
      </c>
      <c r="N40" s="19">
        <v>521000</v>
      </c>
      <c r="O40" s="15">
        <v>1.86</v>
      </c>
      <c r="P40" s="15">
        <v>0.4</v>
      </c>
      <c r="Q40" s="15">
        <v>1.47</v>
      </c>
      <c r="R40" s="17">
        <v>1587030</v>
      </c>
      <c r="S40" s="109">
        <v>4.3465779028429203</v>
      </c>
    </row>
    <row r="41" spans="1:19">
      <c r="A41" s="14">
        <v>38</v>
      </c>
      <c r="B41" s="4" t="s">
        <v>56</v>
      </c>
      <c r="C41" s="19">
        <v>32525541</v>
      </c>
      <c r="D41" s="19">
        <v>65051</v>
      </c>
      <c r="E41" s="110">
        <v>48.95</v>
      </c>
      <c r="F41" s="19">
        <v>1526</v>
      </c>
      <c r="G41" s="19">
        <v>1182</v>
      </c>
      <c r="H41" s="19">
        <v>3</v>
      </c>
      <c r="I41" s="106">
        <v>1.6859864220384134E-96</v>
      </c>
      <c r="J41" s="15">
        <v>2.35</v>
      </c>
      <c r="K41" s="14">
        <v>63</v>
      </c>
      <c r="L41" s="20">
        <v>10841.27</v>
      </c>
      <c r="M41" s="110">
        <v>35.020000000000003</v>
      </c>
      <c r="N41" s="19">
        <v>683000</v>
      </c>
      <c r="O41" s="15">
        <v>1.64</v>
      </c>
      <c r="P41" s="15">
        <v>0.32</v>
      </c>
      <c r="Q41" s="15">
        <v>1.32</v>
      </c>
      <c r="R41" s="17">
        <v>3045930</v>
      </c>
      <c r="S41" s="109">
        <v>9.3647327803094793</v>
      </c>
    </row>
    <row r="42" spans="1:19">
      <c r="A42" s="14">
        <v>39</v>
      </c>
      <c r="B42" s="4" t="s">
        <v>194</v>
      </c>
      <c r="C42" s="19">
        <v>47589632</v>
      </c>
      <c r="D42" s="19">
        <v>95179</v>
      </c>
      <c r="E42" s="110">
        <v>48.73</v>
      </c>
      <c r="F42" s="19">
        <v>2429</v>
      </c>
      <c r="G42" s="19">
        <v>697</v>
      </c>
      <c r="H42" s="19">
        <v>3</v>
      </c>
      <c r="I42" s="106">
        <v>2.5640995403042547E-106</v>
      </c>
      <c r="J42" s="15">
        <v>2.5499999999999998</v>
      </c>
      <c r="K42" s="14">
        <v>25</v>
      </c>
      <c r="L42" s="19">
        <v>5840</v>
      </c>
      <c r="M42" s="110">
        <v>12.46</v>
      </c>
      <c r="N42" s="19">
        <v>146000</v>
      </c>
      <c r="O42" s="15">
        <v>1.35</v>
      </c>
      <c r="P42" s="15">
        <v>0.43</v>
      </c>
      <c r="Q42" s="15">
        <v>0.92</v>
      </c>
      <c r="R42" s="17">
        <v>3450036</v>
      </c>
      <c r="S42" s="109">
        <v>7.249553852402137</v>
      </c>
    </row>
    <row r="43" spans="1:19">
      <c r="A43" s="14">
        <v>40</v>
      </c>
      <c r="B43" s="4" t="s">
        <v>159</v>
      </c>
      <c r="C43" s="19">
        <v>43832314</v>
      </c>
      <c r="D43" s="19">
        <v>87664</v>
      </c>
      <c r="E43" s="110">
        <v>47.47</v>
      </c>
      <c r="F43" s="19">
        <v>2739</v>
      </c>
      <c r="G43" s="19">
        <v>2234</v>
      </c>
      <c r="H43" s="19">
        <v>3</v>
      </c>
      <c r="I43" s="106">
        <v>3.1236376224432452E-132</v>
      </c>
      <c r="J43" s="15">
        <v>3.12</v>
      </c>
      <c r="K43" s="14">
        <v>95</v>
      </c>
      <c r="L43" s="20">
        <v>6542.11</v>
      </c>
      <c r="M43" s="110">
        <v>20.57</v>
      </c>
      <c r="N43" s="19">
        <v>621500</v>
      </c>
      <c r="O43" s="15">
        <v>1.97</v>
      </c>
      <c r="P43" s="15">
        <v>0.43</v>
      </c>
      <c r="Q43" s="15">
        <v>1.54</v>
      </c>
      <c r="R43" s="17">
        <v>2650489</v>
      </c>
      <c r="S43" s="109">
        <v>6.0468835845627495</v>
      </c>
    </row>
    <row r="44" spans="1:19">
      <c r="A44" s="14">
        <v>41</v>
      </c>
      <c r="B44" s="4" t="s">
        <v>149</v>
      </c>
      <c r="C44" s="19">
        <v>50716103</v>
      </c>
      <c r="D44" s="19">
        <v>101432</v>
      </c>
      <c r="E44" s="110">
        <v>54.41</v>
      </c>
      <c r="F44" s="19">
        <v>3376</v>
      </c>
      <c r="G44" s="19">
        <v>2999</v>
      </c>
      <c r="H44" s="19">
        <v>3</v>
      </c>
      <c r="I44" s="106">
        <v>8.8114718349577992E-142</v>
      </c>
      <c r="J44" s="15">
        <v>3.33</v>
      </c>
      <c r="K44" s="14">
        <v>120</v>
      </c>
      <c r="L44" s="20">
        <v>10712.5</v>
      </c>
      <c r="M44" s="110">
        <v>26.24</v>
      </c>
      <c r="N44" s="19">
        <v>1285500</v>
      </c>
      <c r="O44" s="15">
        <v>1.86</v>
      </c>
      <c r="P44" s="15">
        <v>0.35</v>
      </c>
      <c r="Q44" s="15">
        <v>1.5</v>
      </c>
      <c r="R44" s="17">
        <v>4334352</v>
      </c>
      <c r="S44" s="109">
        <v>8.5463033309164143</v>
      </c>
    </row>
    <row r="45" spans="1:19">
      <c r="A45" s="14">
        <v>42</v>
      </c>
      <c r="B45" s="4" t="s">
        <v>26</v>
      </c>
      <c r="C45" s="19">
        <v>37057033</v>
      </c>
      <c r="D45" s="19">
        <v>74114</v>
      </c>
      <c r="E45" s="110">
        <v>52.17</v>
      </c>
      <c r="F45" s="19">
        <v>2823</v>
      </c>
      <c r="G45" s="19">
        <v>3528</v>
      </c>
      <c r="H45" s="19">
        <v>3</v>
      </c>
      <c r="I45" s="106">
        <v>2.3949536829899591E-163</v>
      </c>
      <c r="J45" s="15">
        <v>3.8</v>
      </c>
      <c r="K45" s="14">
        <v>80</v>
      </c>
      <c r="L45" s="20">
        <v>7868.81</v>
      </c>
      <c r="M45" s="110">
        <v>33.33</v>
      </c>
      <c r="N45" s="19">
        <v>629505</v>
      </c>
      <c r="O45" s="15">
        <v>1.91</v>
      </c>
      <c r="P45" s="15">
        <v>0.1</v>
      </c>
      <c r="Q45" s="15">
        <v>1.82</v>
      </c>
      <c r="R45" s="105">
        <v>30979</v>
      </c>
      <c r="S45" s="109">
        <v>8.3598166102504742E-2</v>
      </c>
    </row>
    <row r="46" spans="1:19">
      <c r="A46" s="14">
        <v>43</v>
      </c>
      <c r="B46" s="4" t="s">
        <v>42</v>
      </c>
      <c r="C46" s="19">
        <v>37213987</v>
      </c>
      <c r="D46" s="19">
        <v>74427</v>
      </c>
      <c r="E46" s="110">
        <v>50.43</v>
      </c>
      <c r="F46" s="19">
        <v>3380</v>
      </c>
      <c r="G46" s="19">
        <v>3426</v>
      </c>
      <c r="H46" s="19">
        <v>3</v>
      </c>
      <c r="I46" s="106">
        <v>2.4994346205420284E-197</v>
      </c>
      <c r="J46" s="15">
        <v>4.54</v>
      </c>
      <c r="K46" s="14">
        <v>121</v>
      </c>
      <c r="L46" s="20">
        <v>6671.4</v>
      </c>
      <c r="M46" s="110">
        <v>27.52</v>
      </c>
      <c r="N46" s="19">
        <v>807239</v>
      </c>
      <c r="O46" s="15">
        <v>2.0499999999999998</v>
      </c>
      <c r="P46" s="15">
        <v>0.51</v>
      </c>
      <c r="Q46" s="15">
        <v>1.54</v>
      </c>
      <c r="R46" s="17">
        <v>3183356</v>
      </c>
      <c r="S46" s="109">
        <v>8.5541922718466044</v>
      </c>
    </row>
    <row r="47" spans="1:19">
      <c r="A47" s="14">
        <v>44</v>
      </c>
      <c r="B47" s="4" t="s">
        <v>162</v>
      </c>
      <c r="C47" s="19">
        <v>46476831</v>
      </c>
      <c r="D47" s="19">
        <v>92953</v>
      </c>
      <c r="E47" s="110">
        <v>46.23</v>
      </c>
      <c r="F47" s="19">
        <v>4472</v>
      </c>
      <c r="G47" s="19">
        <v>3977</v>
      </c>
      <c r="H47" s="19">
        <v>3</v>
      </c>
      <c r="I47" s="106">
        <v>1.6279684519981281E-210</v>
      </c>
      <c r="J47" s="15">
        <v>4.8099999999999996</v>
      </c>
      <c r="K47" s="14">
        <v>182</v>
      </c>
      <c r="L47" s="20">
        <v>10821.43</v>
      </c>
      <c r="M47" s="110">
        <v>14.87</v>
      </c>
      <c r="N47" s="19">
        <v>1969500</v>
      </c>
      <c r="O47" s="15">
        <v>1.32</v>
      </c>
      <c r="P47" s="15">
        <v>0.14000000000000001</v>
      </c>
      <c r="Q47" s="15">
        <v>1.19</v>
      </c>
      <c r="R47" s="17">
        <v>11004015</v>
      </c>
      <c r="S47" s="109">
        <v>23.676345317089282</v>
      </c>
    </row>
    <row r="48" spans="1:19">
      <c r="A48" s="14">
        <v>45</v>
      </c>
      <c r="B48" s="4" t="s">
        <v>35</v>
      </c>
      <c r="C48" s="19">
        <v>32779142</v>
      </c>
      <c r="D48" s="19">
        <v>65558</v>
      </c>
      <c r="E48" s="110">
        <v>51.32</v>
      </c>
      <c r="F48" s="19">
        <v>3454</v>
      </c>
      <c r="G48" s="19">
        <v>3232</v>
      </c>
      <c r="H48" s="19">
        <v>4</v>
      </c>
      <c r="I48" s="106">
        <v>4.757577572662157E-231</v>
      </c>
      <c r="J48" s="15">
        <v>5.27</v>
      </c>
      <c r="K48" s="14">
        <v>81</v>
      </c>
      <c r="L48" s="20">
        <v>19489.509999999998</v>
      </c>
      <c r="M48" s="110">
        <v>24.24</v>
      </c>
      <c r="N48" s="19">
        <v>1578650</v>
      </c>
      <c r="O48" s="15">
        <v>2.36</v>
      </c>
      <c r="P48" s="15">
        <v>0.21</v>
      </c>
      <c r="Q48" s="15">
        <v>2.15</v>
      </c>
      <c r="R48" s="17">
        <v>2256101</v>
      </c>
      <c r="S48" s="109">
        <v>6.8827335382970061</v>
      </c>
    </row>
    <row r="49" spans="1:19">
      <c r="A49" s="14">
        <v>46</v>
      </c>
      <c r="B49" s="4" t="s">
        <v>182</v>
      </c>
      <c r="C49" s="19">
        <v>32831003</v>
      </c>
      <c r="D49" s="19">
        <v>65662</v>
      </c>
      <c r="E49" s="110">
        <v>54.98</v>
      </c>
      <c r="F49" s="19">
        <v>3950</v>
      </c>
      <c r="G49" s="19">
        <v>3126</v>
      </c>
      <c r="H49" s="19">
        <v>4</v>
      </c>
      <c r="I49" s="106">
        <v>1.8364865602949128E-266</v>
      </c>
      <c r="J49" s="15">
        <v>6.01</v>
      </c>
      <c r="K49" s="14">
        <v>126</v>
      </c>
      <c r="L49" s="20">
        <v>11468.25</v>
      </c>
      <c r="M49" s="110">
        <v>34.69</v>
      </c>
      <c r="N49" s="19">
        <v>1445000</v>
      </c>
      <c r="O49" s="15">
        <v>1.81</v>
      </c>
      <c r="P49" s="15">
        <v>0.41</v>
      </c>
      <c r="Q49" s="15">
        <v>1.41</v>
      </c>
      <c r="R49" s="17">
        <v>4426998</v>
      </c>
      <c r="S49" s="109">
        <v>13.484199675532302</v>
      </c>
    </row>
    <row r="50" spans="1:19">
      <c r="A50" s="14">
        <v>47</v>
      </c>
      <c r="B50" s="4" t="s">
        <v>185</v>
      </c>
      <c r="C50" s="19">
        <v>45100144</v>
      </c>
      <c r="D50" s="19">
        <v>90200</v>
      </c>
      <c r="E50" s="110">
        <v>46.97</v>
      </c>
      <c r="F50" s="19">
        <v>5685</v>
      </c>
      <c r="G50" s="19">
        <v>5213</v>
      </c>
      <c r="H50" s="19">
        <v>4</v>
      </c>
      <c r="I50" s="106">
        <v>1.7944629713268054E-281</v>
      </c>
      <c r="J50" s="15">
        <v>6.3</v>
      </c>
      <c r="K50" s="14">
        <v>168</v>
      </c>
      <c r="L50" s="20">
        <v>14975.49</v>
      </c>
      <c r="M50" s="110">
        <v>20.8</v>
      </c>
      <c r="N50" s="19">
        <v>2515882</v>
      </c>
      <c r="O50" s="15">
        <v>1.57</v>
      </c>
      <c r="P50" s="15">
        <v>0.24</v>
      </c>
      <c r="Q50" s="15">
        <v>1.33</v>
      </c>
      <c r="R50" s="17">
        <v>3618788</v>
      </c>
      <c r="S50" s="109">
        <v>8.0238945578532963</v>
      </c>
    </row>
    <row r="51" spans="1:19">
      <c r="A51" s="14">
        <v>48</v>
      </c>
      <c r="B51" s="4" t="s">
        <v>71</v>
      </c>
      <c r="C51" s="19">
        <v>36682060</v>
      </c>
      <c r="D51" s="19">
        <v>73364</v>
      </c>
      <c r="E51" s="110">
        <v>44.91</v>
      </c>
      <c r="F51" s="19">
        <v>4769</v>
      </c>
      <c r="G51" s="19">
        <v>4379</v>
      </c>
      <c r="H51" s="19">
        <v>4</v>
      </c>
      <c r="I51" s="106">
        <v>3.541150453458143E-290</v>
      </c>
      <c r="J51" s="15">
        <v>6.5</v>
      </c>
      <c r="K51" s="14">
        <v>118</v>
      </c>
      <c r="L51" s="20">
        <v>6415.25</v>
      </c>
      <c r="M51" s="110">
        <v>21.36</v>
      </c>
      <c r="N51" s="19">
        <v>757000</v>
      </c>
      <c r="O51" s="15">
        <v>2.2799999999999998</v>
      </c>
      <c r="P51" s="15">
        <v>0.33</v>
      </c>
      <c r="Q51" s="15">
        <v>1.95</v>
      </c>
      <c r="R51" s="17">
        <v>5037854</v>
      </c>
      <c r="S51" s="109">
        <v>13.733836104079215</v>
      </c>
    </row>
    <row r="52" spans="1:19" ht="13.5">
      <c r="A52" s="14">
        <v>49</v>
      </c>
      <c r="B52" s="8" t="s">
        <v>174</v>
      </c>
      <c r="C52" s="19">
        <v>34922528</v>
      </c>
      <c r="D52" s="19">
        <v>69845</v>
      </c>
      <c r="E52" s="110">
        <v>51.08</v>
      </c>
      <c r="F52" s="19">
        <v>4551</v>
      </c>
      <c r="G52" s="19">
        <v>4435</v>
      </c>
      <c r="H52" s="19">
        <v>4</v>
      </c>
      <c r="I52" s="106">
        <v>1.0686491141893817E-290</v>
      </c>
      <c r="J52" s="15">
        <v>6.52</v>
      </c>
      <c r="K52" s="14">
        <v>179</v>
      </c>
      <c r="L52" s="20">
        <v>10662.01</v>
      </c>
      <c r="M52" s="110">
        <v>15.63</v>
      </c>
      <c r="N52" s="19">
        <v>1908500</v>
      </c>
      <c r="O52" s="15">
        <v>2.37</v>
      </c>
      <c r="P52" s="15">
        <v>0.27</v>
      </c>
      <c r="Q52" s="15">
        <v>2.1</v>
      </c>
      <c r="R52" s="17">
        <v>3890912</v>
      </c>
      <c r="S52" s="109">
        <v>11.141553097187009</v>
      </c>
    </row>
    <row r="53" spans="1:19">
      <c r="A53" s="14">
        <v>50</v>
      </c>
      <c r="B53" s="4" t="s">
        <v>153</v>
      </c>
      <c r="C53" s="19">
        <v>35973870</v>
      </c>
      <c r="D53" s="19">
        <v>71947</v>
      </c>
      <c r="E53" s="110">
        <v>54</v>
      </c>
      <c r="F53" s="14" t="s">
        <v>524</v>
      </c>
      <c r="G53" s="19">
        <v>5027</v>
      </c>
      <c r="H53" s="19">
        <v>4</v>
      </c>
      <c r="I53" s="106">
        <v>0</v>
      </c>
      <c r="J53" s="15">
        <v>7.34</v>
      </c>
      <c r="K53" s="14">
        <v>104</v>
      </c>
      <c r="L53" s="20">
        <v>23966.35</v>
      </c>
      <c r="M53" s="110">
        <v>25.05</v>
      </c>
      <c r="N53" s="19">
        <v>2492500</v>
      </c>
      <c r="O53" s="15">
        <v>1.41</v>
      </c>
      <c r="P53" s="15">
        <v>0.13</v>
      </c>
      <c r="Q53" s="15">
        <v>1.29</v>
      </c>
      <c r="R53" s="17">
        <v>4609162</v>
      </c>
      <c r="S53" s="109">
        <v>12.812527537348636</v>
      </c>
    </row>
    <row r="54" spans="1:19">
      <c r="A54" s="14">
        <v>51</v>
      </c>
      <c r="B54" s="7" t="s">
        <v>165</v>
      </c>
      <c r="C54" s="19">
        <v>47820525</v>
      </c>
      <c r="D54" s="19">
        <v>95641</v>
      </c>
      <c r="E54" s="110">
        <v>47.6</v>
      </c>
      <c r="F54" s="19">
        <v>8525</v>
      </c>
      <c r="G54" s="19">
        <v>5218</v>
      </c>
      <c r="H54" s="19">
        <v>4</v>
      </c>
      <c r="I54" s="106">
        <v>0</v>
      </c>
      <c r="J54" s="15">
        <v>8.9</v>
      </c>
      <c r="K54" s="14">
        <v>229</v>
      </c>
      <c r="L54" s="20">
        <v>14334.07</v>
      </c>
      <c r="M54" s="110">
        <v>19.600000000000001</v>
      </c>
      <c r="N54" s="19">
        <v>3282501</v>
      </c>
      <c r="O54" s="15">
        <v>1.57</v>
      </c>
      <c r="P54" s="15">
        <v>0.15</v>
      </c>
      <c r="Q54" s="15">
        <v>1.42</v>
      </c>
      <c r="R54" s="17">
        <v>5823287</v>
      </c>
      <c r="S54" s="109">
        <v>12.177379901203512</v>
      </c>
    </row>
    <row r="55" spans="1:19">
      <c r="A55" s="14">
        <v>52</v>
      </c>
      <c r="B55" s="4" t="s">
        <v>76</v>
      </c>
      <c r="C55" s="19">
        <v>34468235</v>
      </c>
      <c r="D55" s="19">
        <v>68936</v>
      </c>
      <c r="E55" s="110">
        <v>41.89</v>
      </c>
      <c r="F55" s="19">
        <v>6397</v>
      </c>
      <c r="G55" s="19">
        <v>5793</v>
      </c>
      <c r="H55" s="19">
        <v>4</v>
      </c>
      <c r="I55" s="106">
        <v>0</v>
      </c>
      <c r="J55" s="15">
        <v>9.2799999999999994</v>
      </c>
      <c r="K55" s="14">
        <v>187</v>
      </c>
      <c r="L55" s="20">
        <v>7115.14</v>
      </c>
      <c r="M55" s="110">
        <v>4.49</v>
      </c>
      <c r="N55" s="19">
        <v>1330532</v>
      </c>
      <c r="O55" s="15">
        <v>1.84</v>
      </c>
      <c r="P55" s="15">
        <v>0.24</v>
      </c>
      <c r="Q55" s="15">
        <v>1.6</v>
      </c>
      <c r="R55" s="17">
        <v>719648</v>
      </c>
      <c r="S55" s="109">
        <v>2.087858574713791</v>
      </c>
    </row>
    <row r="56" spans="1:19">
      <c r="A56" s="14">
        <v>53</v>
      </c>
      <c r="B56" s="4" t="s">
        <v>199</v>
      </c>
      <c r="C56" s="19">
        <v>39146333</v>
      </c>
      <c r="D56" s="19">
        <v>78292</v>
      </c>
      <c r="E56" s="110">
        <v>49.42</v>
      </c>
      <c r="F56" s="19">
        <v>8049</v>
      </c>
      <c r="G56" s="19">
        <v>5686</v>
      </c>
      <c r="H56" s="19">
        <v>5</v>
      </c>
      <c r="I56" s="106">
        <v>0</v>
      </c>
      <c r="J56" s="15">
        <v>10.28</v>
      </c>
      <c r="K56" s="14">
        <v>289</v>
      </c>
      <c r="L56" s="20">
        <v>13008.65</v>
      </c>
      <c r="M56" s="110">
        <v>28</v>
      </c>
      <c r="N56" s="19">
        <v>3759500</v>
      </c>
      <c r="O56" s="15">
        <v>1.56</v>
      </c>
      <c r="P56" s="15">
        <v>0.43</v>
      </c>
      <c r="Q56" s="15">
        <v>1.1299999999999999</v>
      </c>
      <c r="R56" s="17">
        <v>203287</v>
      </c>
      <c r="S56" s="109">
        <v>0.51930023688297955</v>
      </c>
    </row>
    <row r="57" spans="1:19">
      <c r="A57" s="14">
        <v>54</v>
      </c>
      <c r="B57" s="4" t="s">
        <v>144</v>
      </c>
      <c r="C57" s="19">
        <v>44725953</v>
      </c>
      <c r="D57" s="19">
        <v>89451</v>
      </c>
      <c r="E57" s="110">
        <v>49.34</v>
      </c>
      <c r="F57" s="19">
        <v>9501</v>
      </c>
      <c r="G57" s="19">
        <v>10062</v>
      </c>
      <c r="H57" s="19">
        <v>5</v>
      </c>
      <c r="I57" s="106">
        <v>0</v>
      </c>
      <c r="J57" s="15">
        <v>10.6</v>
      </c>
      <c r="K57" s="14">
        <v>342</v>
      </c>
      <c r="L57" s="20">
        <v>9983.5400000000009</v>
      </c>
      <c r="M57" s="110">
        <v>33.61</v>
      </c>
      <c r="N57" s="19">
        <v>3414370</v>
      </c>
      <c r="O57" s="15">
        <v>2.02</v>
      </c>
      <c r="P57" s="15">
        <v>0.22</v>
      </c>
      <c r="Q57" s="15">
        <v>1.8</v>
      </c>
      <c r="R57" s="17">
        <v>5995762</v>
      </c>
      <c r="S57" s="109">
        <v>13.405554488688033</v>
      </c>
    </row>
    <row r="58" spans="1:19" ht="13.5">
      <c r="A58" s="14">
        <v>55</v>
      </c>
      <c r="B58" s="8" t="s">
        <v>31</v>
      </c>
      <c r="C58" s="19">
        <v>43426637</v>
      </c>
      <c r="D58" s="19">
        <v>86853</v>
      </c>
      <c r="E58" s="110">
        <v>45.7</v>
      </c>
      <c r="F58" s="19">
        <v>10225</v>
      </c>
      <c r="G58" s="19">
        <v>8907</v>
      </c>
      <c r="H58" s="19">
        <v>5</v>
      </c>
      <c r="I58" s="106">
        <v>0</v>
      </c>
      <c r="J58" s="15">
        <v>11.75</v>
      </c>
      <c r="K58" s="14">
        <v>275</v>
      </c>
      <c r="L58" s="20">
        <v>7490.52</v>
      </c>
      <c r="M58" s="110">
        <v>32.049999999999997</v>
      </c>
      <c r="N58" s="19">
        <v>2059893</v>
      </c>
      <c r="O58" s="15">
        <v>2.09</v>
      </c>
      <c r="P58" s="15">
        <v>0.48</v>
      </c>
      <c r="Q58" s="15">
        <v>1.61</v>
      </c>
      <c r="R58" s="17">
        <v>19789801</v>
      </c>
      <c r="S58" s="109">
        <v>45.570650566379342</v>
      </c>
    </row>
    <row r="59" spans="1:19">
      <c r="A59" s="14">
        <v>56</v>
      </c>
      <c r="B59" s="4" t="s">
        <v>220</v>
      </c>
      <c r="C59" s="19">
        <v>37861420</v>
      </c>
      <c r="D59" s="19">
        <v>75722</v>
      </c>
      <c r="E59" s="110">
        <v>52.14</v>
      </c>
      <c r="F59" s="19">
        <v>10942</v>
      </c>
      <c r="G59" s="19">
        <v>10245</v>
      </c>
      <c r="H59" s="19">
        <v>5</v>
      </c>
      <c r="I59" s="106">
        <v>0</v>
      </c>
      <c r="J59" s="15">
        <v>14.45</v>
      </c>
      <c r="K59" s="14">
        <v>439</v>
      </c>
      <c r="L59" s="19">
        <v>9670</v>
      </c>
      <c r="M59" s="110">
        <v>15.27</v>
      </c>
      <c r="N59" s="19">
        <v>4245131</v>
      </c>
      <c r="O59" s="15">
        <v>1.94</v>
      </c>
      <c r="P59" s="15">
        <v>0.38</v>
      </c>
      <c r="Q59" s="15">
        <v>1.55</v>
      </c>
      <c r="R59" s="17">
        <v>8325364</v>
      </c>
      <c r="S59" s="109">
        <v>21.989043200175796</v>
      </c>
    </row>
    <row r="60" spans="1:19" ht="13.5">
      <c r="A60" s="14">
        <v>57</v>
      </c>
      <c r="B60" s="8" t="s">
        <v>195</v>
      </c>
      <c r="C60" s="19">
        <v>41102378</v>
      </c>
      <c r="D60" s="19">
        <v>82204</v>
      </c>
      <c r="E60" s="116">
        <v>48.23</v>
      </c>
      <c r="F60" s="19">
        <v>11915</v>
      </c>
      <c r="G60" s="19">
        <v>8953</v>
      </c>
      <c r="H60" s="19">
        <v>5</v>
      </c>
      <c r="I60" s="106">
        <v>0</v>
      </c>
      <c r="J60" s="15">
        <v>15.26</v>
      </c>
      <c r="K60" s="14">
        <v>435</v>
      </c>
      <c r="L60" s="20">
        <v>12347.13</v>
      </c>
      <c r="M60" s="110">
        <v>28.38</v>
      </c>
      <c r="N60" s="19">
        <v>5371000</v>
      </c>
      <c r="O60" s="15">
        <v>1.59</v>
      </c>
      <c r="P60" s="15">
        <v>0.45</v>
      </c>
      <c r="Q60" s="15">
        <v>1.1399999999999999</v>
      </c>
      <c r="R60" s="17">
        <v>5469807</v>
      </c>
      <c r="S60" s="109">
        <v>13.307762874449747</v>
      </c>
    </row>
    <row r="61" spans="1:19">
      <c r="A61" s="14">
        <v>58</v>
      </c>
      <c r="B61" s="4" t="s">
        <v>202</v>
      </c>
      <c r="C61" s="19">
        <v>38744216</v>
      </c>
      <c r="D61" s="19">
        <v>77488</v>
      </c>
      <c r="E61" s="110">
        <v>51.46</v>
      </c>
      <c r="F61" s="19">
        <v>12845</v>
      </c>
      <c r="G61" s="19">
        <v>10019</v>
      </c>
      <c r="H61" s="19">
        <v>5</v>
      </c>
      <c r="I61" s="106">
        <v>0</v>
      </c>
      <c r="J61" s="15">
        <v>16.579999999999998</v>
      </c>
      <c r="K61" s="14">
        <v>442</v>
      </c>
      <c r="L61" s="20">
        <v>8946.83</v>
      </c>
      <c r="M61" s="110">
        <v>36.43</v>
      </c>
      <c r="N61" s="19">
        <v>3954500</v>
      </c>
      <c r="O61" s="15">
        <v>1.82</v>
      </c>
      <c r="P61" s="15">
        <v>0.46</v>
      </c>
      <c r="Q61" s="15">
        <v>1.36</v>
      </c>
      <c r="R61" s="17">
        <v>11928161</v>
      </c>
      <c r="S61" s="109">
        <v>30.786946366394407</v>
      </c>
    </row>
    <row r="62" spans="1:19">
      <c r="A62" s="14">
        <v>59</v>
      </c>
      <c r="B62" s="4" t="s">
        <v>205</v>
      </c>
      <c r="C62" s="19">
        <v>36912256</v>
      </c>
      <c r="D62" s="19">
        <v>73824</v>
      </c>
      <c r="E62" s="110">
        <v>47.4</v>
      </c>
      <c r="F62" s="19">
        <v>13575</v>
      </c>
      <c r="G62" s="19">
        <v>11495</v>
      </c>
      <c r="H62" s="19">
        <v>5</v>
      </c>
      <c r="I62" s="106">
        <v>0</v>
      </c>
      <c r="J62" s="15">
        <v>18.39</v>
      </c>
      <c r="K62" s="14">
        <v>482</v>
      </c>
      <c r="L62" s="20">
        <v>13552.92</v>
      </c>
      <c r="M62" s="110">
        <v>22.18</v>
      </c>
      <c r="N62" s="19">
        <v>6532509</v>
      </c>
      <c r="O62" s="15">
        <v>1.84</v>
      </c>
      <c r="P62" s="15">
        <v>0.49</v>
      </c>
      <c r="Q62" s="15">
        <v>1.35</v>
      </c>
      <c r="R62" s="17">
        <v>4253508</v>
      </c>
      <c r="S62" s="109">
        <v>11.523294593535544</v>
      </c>
    </row>
    <row r="63" spans="1:19">
      <c r="A63" s="14">
        <v>60</v>
      </c>
      <c r="B63" s="4" t="s">
        <v>39</v>
      </c>
      <c r="C63" s="19">
        <v>55415103</v>
      </c>
      <c r="D63" s="19">
        <v>110830</v>
      </c>
      <c r="E63" s="110">
        <v>45.25</v>
      </c>
      <c r="F63" s="19">
        <v>32740</v>
      </c>
      <c r="G63" s="19">
        <v>32331</v>
      </c>
      <c r="H63" s="19">
        <v>6</v>
      </c>
      <c r="I63" s="106">
        <v>0</v>
      </c>
      <c r="J63" s="15">
        <v>29.53</v>
      </c>
      <c r="K63" s="14">
        <v>406</v>
      </c>
      <c r="L63" s="20">
        <v>38886.400000000001</v>
      </c>
      <c r="M63" s="110">
        <v>32.979999999999997</v>
      </c>
      <c r="N63" s="19">
        <v>15787878</v>
      </c>
      <c r="O63" s="15">
        <v>1.94</v>
      </c>
      <c r="P63" s="15">
        <v>0.23</v>
      </c>
      <c r="Q63" s="15">
        <v>1.71</v>
      </c>
      <c r="R63" s="17">
        <v>31882417</v>
      </c>
      <c r="S63" s="109">
        <v>57.533804457604276</v>
      </c>
    </row>
    <row r="65" spans="1:13" s="181" customFormat="1" ht="15.75">
      <c r="A65" s="180" t="s">
        <v>564</v>
      </c>
      <c r="E65" s="182"/>
      <c r="M65" s="182"/>
    </row>
    <row r="66" spans="1:13" s="181" customFormat="1" ht="15.75">
      <c r="A66" s="180" t="s">
        <v>660</v>
      </c>
      <c r="E66" s="182"/>
      <c r="M66" s="182"/>
    </row>
    <row r="67" spans="1:13" s="181" customFormat="1" ht="15.75">
      <c r="A67" s="180" t="s">
        <v>590</v>
      </c>
      <c r="E67" s="182"/>
      <c r="M67" s="182"/>
    </row>
    <row r="68" spans="1:13" s="181" customFormat="1" ht="15.75">
      <c r="A68" s="180" t="s">
        <v>731</v>
      </c>
      <c r="E68" s="182"/>
      <c r="M68" s="182"/>
    </row>
    <row r="69" spans="1:13" s="181" customFormat="1" ht="15.75">
      <c r="A69" s="180" t="s">
        <v>732</v>
      </c>
      <c r="E69" s="182"/>
      <c r="M69" s="182"/>
    </row>
    <row r="70" spans="1:13" s="181" customFormat="1" ht="15.75">
      <c r="A70" s="180" t="s">
        <v>733</v>
      </c>
      <c r="E70" s="182"/>
      <c r="M70" s="182"/>
    </row>
    <row r="71" spans="1:13" s="181" customFormat="1" ht="15.75">
      <c r="A71" s="181" t="s">
        <v>729</v>
      </c>
      <c r="E71" s="182"/>
      <c r="M71" s="182"/>
    </row>
  </sheetData>
  <conditionalFormatting sqref="B26">
    <cfRule type="duplicateValues" dxfId="3" priority="4"/>
  </conditionalFormatting>
  <conditionalFormatting sqref="A1">
    <cfRule type="duplicateValues" dxfId="2" priority="3"/>
  </conditionalFormatting>
  <conditionalFormatting sqref="B1:B36 B38:B63">
    <cfRule type="duplicateValues" dxfId="1" priority="2"/>
  </conditionalFormatting>
  <conditionalFormatting sqref="B37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Table S1</vt:lpstr>
      <vt:lpstr>Table S2</vt:lpstr>
      <vt:lpstr>Table S3</vt:lpstr>
      <vt:lpstr>Table S4</vt:lpstr>
      <vt:lpstr>Table S5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Stephanie</dc:creator>
  <cp:lastModifiedBy>Mrs. HJ Jansen van Vuuren</cp:lastModifiedBy>
  <cp:lastPrinted>2019-11-25T07:37:03Z</cp:lastPrinted>
  <dcterms:created xsi:type="dcterms:W3CDTF">2019-03-14T12:28:37Z</dcterms:created>
  <dcterms:modified xsi:type="dcterms:W3CDTF">2021-02-08T14:13:23Z</dcterms:modified>
</cp:coreProperties>
</file>