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80" windowWidth="14355" windowHeight="7425" activeTab="3"/>
  </bookViews>
  <sheets>
    <sheet name="Sheet1" sheetId="1" r:id="rId1"/>
    <sheet name="Sheet2" sheetId="2" r:id="rId2"/>
    <sheet name="Sheet3" sheetId="3" r:id="rId3"/>
    <sheet name="Sheet4" sheetId="4" r:id="rId4"/>
  </sheets>
  <calcPr calcId="152511"/>
</workbook>
</file>

<file path=xl/calcChain.xml><?xml version="1.0" encoding="utf-8"?>
<calcChain xmlns="http://schemas.openxmlformats.org/spreadsheetml/2006/main">
  <c r="W7" i="4" l="1"/>
  <c r="N7" i="4"/>
  <c r="F28" i="4"/>
  <c r="J28" i="4"/>
  <c r="K28" i="4"/>
  <c r="C27" i="4"/>
  <c r="C28" i="4" s="1"/>
  <c r="D27" i="4"/>
  <c r="D28" i="4" s="1"/>
  <c r="E27" i="4"/>
  <c r="E28" i="4" s="1"/>
  <c r="F27" i="4"/>
  <c r="G27" i="4"/>
  <c r="G28" i="4" s="1"/>
  <c r="H27" i="4"/>
  <c r="H28" i="4" s="1"/>
  <c r="I27" i="4"/>
  <c r="I28" i="4" s="1"/>
  <c r="J27" i="4"/>
  <c r="K27" i="4"/>
  <c r="L27" i="4"/>
  <c r="L28" i="4" s="1"/>
  <c r="B27" i="4"/>
  <c r="B28" i="4" s="1"/>
  <c r="O6" i="4"/>
  <c r="O7" i="4" s="1"/>
  <c r="P6" i="4"/>
  <c r="P7" i="4" s="1"/>
  <c r="Q6" i="4"/>
  <c r="Q7" i="4" s="1"/>
  <c r="R6" i="4"/>
  <c r="R7" i="4" s="1"/>
  <c r="S6" i="4"/>
  <c r="S7" i="4" s="1"/>
  <c r="T6" i="4"/>
  <c r="T7" i="4" s="1"/>
  <c r="U6" i="4"/>
  <c r="U7" i="4" s="1"/>
  <c r="V6" i="4"/>
  <c r="V7" i="4" s="1"/>
  <c r="W6" i="4"/>
  <c r="X6" i="4"/>
  <c r="X7" i="4" s="1"/>
  <c r="N6" i="4"/>
  <c r="C6" i="4"/>
  <c r="C7" i="4" s="1"/>
  <c r="D6" i="4"/>
  <c r="D7" i="4" s="1"/>
  <c r="E6" i="4"/>
  <c r="E7" i="4" s="1"/>
  <c r="F6" i="4"/>
  <c r="F7" i="4" s="1"/>
  <c r="G6" i="4"/>
  <c r="G7" i="4" s="1"/>
  <c r="H6" i="4"/>
  <c r="H7" i="4" s="1"/>
  <c r="I6" i="4"/>
  <c r="I7" i="4" s="1"/>
  <c r="J6" i="4"/>
  <c r="J7" i="4" s="1"/>
  <c r="K6" i="4"/>
  <c r="K7" i="4" s="1"/>
  <c r="L6" i="4"/>
  <c r="L7" i="4" s="1"/>
  <c r="B6" i="4"/>
  <c r="B7" i="4" s="1"/>
  <c r="C7" i="3"/>
  <c r="C8" i="3" s="1"/>
  <c r="D7" i="3"/>
  <c r="D8" i="3" s="1"/>
  <c r="E7" i="3"/>
  <c r="E8" i="3" s="1"/>
  <c r="G7" i="3"/>
  <c r="F8" i="3" s="1"/>
  <c r="F7" i="3"/>
  <c r="G8" i="3" s="1"/>
  <c r="H7" i="3"/>
  <c r="H8" i="3" s="1"/>
  <c r="I7" i="3"/>
  <c r="I8" i="3" s="1"/>
  <c r="J7" i="3"/>
  <c r="J8" i="3" s="1"/>
  <c r="K7" i="3"/>
  <c r="K8" i="3" s="1"/>
  <c r="L7" i="3"/>
  <c r="L8" i="3" s="1"/>
  <c r="M7" i="3"/>
  <c r="M8" i="3" s="1"/>
  <c r="N7" i="3"/>
  <c r="N8" i="3" s="1"/>
  <c r="O7" i="3"/>
  <c r="O8" i="3" s="1"/>
  <c r="P7" i="3"/>
  <c r="P8" i="3" s="1"/>
  <c r="Q7" i="3"/>
  <c r="Q8" i="3" s="1"/>
  <c r="R7" i="3"/>
  <c r="R8" i="3" s="1"/>
  <c r="S7" i="3"/>
  <c r="S8" i="3" s="1"/>
  <c r="B7" i="3"/>
  <c r="B8" i="3" s="1"/>
  <c r="C52" i="2" l="1"/>
  <c r="D52" i="2"/>
  <c r="E52" i="2"/>
  <c r="F52" i="2"/>
  <c r="I52" i="2"/>
  <c r="J52" i="2"/>
  <c r="K52" i="2"/>
  <c r="L52" i="2"/>
  <c r="M52" i="2"/>
  <c r="N52" i="2"/>
  <c r="Q52" i="2"/>
  <c r="R52" i="2"/>
  <c r="S52" i="2"/>
  <c r="T52" i="2"/>
  <c r="U52" i="2"/>
  <c r="V52" i="2"/>
  <c r="Y52" i="2"/>
  <c r="Z52" i="2"/>
  <c r="AA52" i="2"/>
  <c r="AB52" i="2"/>
  <c r="AC52" i="2"/>
  <c r="AD52" i="2"/>
  <c r="C51" i="2"/>
  <c r="D51" i="2"/>
  <c r="E51" i="2"/>
  <c r="F51" i="2"/>
  <c r="G51" i="2"/>
  <c r="G52" i="2" s="1"/>
  <c r="H51" i="2"/>
  <c r="H52" i="2" s="1"/>
  <c r="I51" i="2"/>
  <c r="J51" i="2"/>
  <c r="K51" i="2"/>
  <c r="L51" i="2"/>
  <c r="M51" i="2"/>
  <c r="N51" i="2"/>
  <c r="O51" i="2"/>
  <c r="O52" i="2" s="1"/>
  <c r="P51" i="2"/>
  <c r="P52" i="2" s="1"/>
  <c r="Q51" i="2"/>
  <c r="R51" i="2"/>
  <c r="S51" i="2"/>
  <c r="T51" i="2"/>
  <c r="U51" i="2"/>
  <c r="V51" i="2"/>
  <c r="W51" i="2"/>
  <c r="W52" i="2" s="1"/>
  <c r="X51" i="2"/>
  <c r="X52" i="2" s="1"/>
  <c r="Y51" i="2"/>
  <c r="Z51" i="2"/>
  <c r="AA51" i="2"/>
  <c r="AB51" i="2"/>
  <c r="AC51" i="2"/>
  <c r="AD51" i="2"/>
  <c r="AE51" i="2"/>
  <c r="AE52" i="2" s="1"/>
  <c r="B51" i="2"/>
  <c r="B52" i="2" s="1"/>
  <c r="D9" i="2"/>
  <c r="D10" i="2" s="1"/>
  <c r="C9" i="2"/>
  <c r="C10" i="2" s="1"/>
  <c r="AC10" i="2"/>
  <c r="AD10" i="2"/>
  <c r="E9" i="2"/>
  <c r="E10" i="2" s="1"/>
  <c r="F9" i="2"/>
  <c r="F10" i="2" s="1"/>
  <c r="G9" i="2"/>
  <c r="G10" i="2" s="1"/>
  <c r="H9" i="2"/>
  <c r="H10" i="2" s="1"/>
  <c r="I9" i="2"/>
  <c r="I10" i="2" s="1"/>
  <c r="J9" i="2"/>
  <c r="J10" i="2" s="1"/>
  <c r="K9" i="2"/>
  <c r="K10" i="2" s="1"/>
  <c r="L9" i="2"/>
  <c r="L10" i="2" s="1"/>
  <c r="M9" i="2"/>
  <c r="M10" i="2" s="1"/>
  <c r="N9" i="2"/>
  <c r="N10" i="2" s="1"/>
  <c r="O9" i="2"/>
  <c r="O10" i="2" s="1"/>
  <c r="P9" i="2"/>
  <c r="P10" i="2" s="1"/>
  <c r="Q9" i="2"/>
  <c r="Q10" i="2" s="1"/>
  <c r="R9" i="2"/>
  <c r="R10" i="2" s="1"/>
  <c r="S9" i="2"/>
  <c r="S10" i="2" s="1"/>
  <c r="T9" i="2"/>
  <c r="T10" i="2" s="1"/>
  <c r="U9" i="2"/>
  <c r="U10" i="2" s="1"/>
  <c r="V9" i="2"/>
  <c r="V10" i="2" s="1"/>
  <c r="W9" i="2"/>
  <c r="W10" i="2" s="1"/>
  <c r="X9" i="2"/>
  <c r="X10" i="2" s="1"/>
  <c r="Y9" i="2"/>
  <c r="Y10" i="2" s="1"/>
  <c r="Z9" i="2"/>
  <c r="Z10" i="2" s="1"/>
  <c r="AA9" i="2"/>
  <c r="AA10" i="2" s="1"/>
  <c r="AB9" i="2"/>
  <c r="AB10" i="2" s="1"/>
  <c r="AC9" i="2"/>
  <c r="AD9" i="2"/>
  <c r="AE9" i="2"/>
  <c r="AE10" i="2" s="1"/>
  <c r="B9" i="2"/>
  <c r="B10" i="2" s="1"/>
  <c r="I28" i="1" l="1"/>
  <c r="E13" i="1"/>
  <c r="E12" i="1"/>
  <c r="D12" i="1"/>
  <c r="D13" i="1" s="1"/>
  <c r="B12" i="1"/>
  <c r="B13" i="1" s="1"/>
  <c r="I12" i="1"/>
  <c r="I13" i="1" s="1"/>
  <c r="H12" i="1"/>
  <c r="H13" i="1" s="1"/>
  <c r="G12" i="1"/>
  <c r="G13" i="1" s="1"/>
  <c r="F12" i="1"/>
  <c r="F13" i="1" s="1"/>
  <c r="C12" i="1"/>
  <c r="C13" i="1" s="1"/>
  <c r="I27" i="1"/>
  <c r="H27" i="1"/>
  <c r="H28" i="1" s="1"/>
  <c r="G27" i="1"/>
  <c r="G28" i="1" s="1"/>
  <c r="F27" i="1"/>
  <c r="F28" i="1" s="1"/>
  <c r="E27" i="1"/>
  <c r="E28" i="1" s="1"/>
  <c r="D27" i="1"/>
  <c r="D28" i="1" s="1"/>
  <c r="C27" i="1"/>
  <c r="C28" i="1" s="1"/>
  <c r="B27" i="1"/>
  <c r="B28" i="1" s="1"/>
</calcChain>
</file>

<file path=xl/sharedStrings.xml><?xml version="1.0" encoding="utf-8"?>
<sst xmlns="http://schemas.openxmlformats.org/spreadsheetml/2006/main" count="174" uniqueCount="45">
  <si>
    <t>panning</t>
  </si>
  <si>
    <t>Round 1</t>
  </si>
  <si>
    <t>Round 2</t>
  </si>
  <si>
    <t>Ag coated</t>
  </si>
  <si>
    <t>Round 3</t>
  </si>
  <si>
    <t>Round 4</t>
  </si>
  <si>
    <t>Non-Ag coated</t>
  </si>
  <si>
    <t>Average</t>
  </si>
  <si>
    <t>fresh</t>
  </si>
  <si>
    <t>4 days old</t>
  </si>
  <si>
    <t>STDEV</t>
  </si>
  <si>
    <t>anti-MA 12</t>
  </si>
  <si>
    <t>Hexane</t>
  </si>
  <si>
    <t>AVERAGE</t>
  </si>
  <si>
    <t>STD DEV</t>
  </si>
  <si>
    <t>anti-MA 16</t>
  </si>
  <si>
    <t>anti-MA 18</t>
  </si>
  <si>
    <t>Non-coated</t>
  </si>
  <si>
    <t>MA-coated</t>
  </si>
  <si>
    <t>Chol-coated</t>
  </si>
  <si>
    <t>clone 1</t>
  </si>
  <si>
    <t>clone 4</t>
  </si>
  <si>
    <t>clone5</t>
  </si>
  <si>
    <t>clone7</t>
  </si>
  <si>
    <t>clone 11</t>
  </si>
  <si>
    <t>clone 12</t>
  </si>
  <si>
    <t>clone 13</t>
  </si>
  <si>
    <t>clone 16</t>
  </si>
  <si>
    <t>clone 17</t>
  </si>
  <si>
    <t>clone 18</t>
  </si>
  <si>
    <t xml:space="preserve">Natural MA </t>
  </si>
  <si>
    <t>Natural MA</t>
  </si>
  <si>
    <t>NBSA</t>
  </si>
  <si>
    <t xml:space="preserve">Chol 1mg/ml </t>
  </si>
  <si>
    <t xml:space="preserve">Chol 0.250mg/ml </t>
  </si>
  <si>
    <t>alpha</t>
  </si>
  <si>
    <t xml:space="preserve">c-methoxy </t>
  </si>
  <si>
    <t>c-methoxy + alpha</t>
  </si>
  <si>
    <t>t-methoxy</t>
  </si>
  <si>
    <t>t-methoxy + alpha</t>
  </si>
  <si>
    <t>c-keto</t>
  </si>
  <si>
    <t>c-keto + alpha</t>
  </si>
  <si>
    <t>t-keto</t>
  </si>
  <si>
    <t>t-keto + alpha</t>
  </si>
  <si>
    <t>DBSA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</si>
</sst>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#,##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64076183150104"/>
          <c:y val="3.1835181892586009E-2"/>
          <c:w val="0.8318862381008344"/>
          <c:h val="0.7852713122369871"/>
        </c:manualLayout>
      </c:layout>
      <c:barChart>
        <c:barDir val="col"/>
        <c:grouping val="clustered"/>
        <c:varyColors val="0"/>
        <c:ser>
          <c:idx val="0"/>
          <c:order val="0"/>
          <c:tx>
            <c:v>freshly prepared phage antibodies</c:v>
          </c:tx>
          <c:spPr>
            <a:solidFill>
              <a:schemeClr val="tx1">
                <a:lumMod val="65000"/>
                <a:lumOff val="35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Sheet1!$B$13:$I$13</c:f>
                <c:numCache>
                  <c:formatCode>General</c:formatCode>
                  <c:ptCount val="8"/>
                  <c:pt idx="0">
                    <c:v>5.7820603786385885E-2</c:v>
                  </c:pt>
                  <c:pt idx="1">
                    <c:v>4.1813076104650952E-2</c:v>
                  </c:pt>
                  <c:pt idx="2">
                    <c:v>7.8667452326585202E-2</c:v>
                  </c:pt>
                  <c:pt idx="3">
                    <c:v>0.10528123711701436</c:v>
                  </c:pt>
                  <c:pt idx="4">
                    <c:v>2.5302612952464373E-2</c:v>
                  </c:pt>
                  <c:pt idx="5">
                    <c:v>2.8674417556808782E-3</c:v>
                  </c:pt>
                  <c:pt idx="6">
                    <c:v>2.9238483012784498E-2</c:v>
                  </c:pt>
                  <c:pt idx="7">
                    <c:v>3.0025914733036164E-2</c:v>
                  </c:pt>
                </c:numCache>
              </c:numRef>
            </c:plus>
            <c:minus>
              <c:numRef>
                <c:f>Sheet1!$B$13:$I$13</c:f>
                <c:numCache>
                  <c:formatCode>General</c:formatCode>
                  <c:ptCount val="8"/>
                  <c:pt idx="0">
                    <c:v>5.7820603786385885E-2</c:v>
                  </c:pt>
                  <c:pt idx="1">
                    <c:v>4.1813076104650952E-2</c:v>
                  </c:pt>
                  <c:pt idx="2">
                    <c:v>7.8667452326585202E-2</c:v>
                  </c:pt>
                  <c:pt idx="3">
                    <c:v>0.10528123711701436</c:v>
                  </c:pt>
                  <c:pt idx="4">
                    <c:v>2.5302612952464373E-2</c:v>
                  </c:pt>
                  <c:pt idx="5">
                    <c:v>2.8674417556808782E-3</c:v>
                  </c:pt>
                  <c:pt idx="6">
                    <c:v>2.9238483012784498E-2</c:v>
                  </c:pt>
                  <c:pt idx="7">
                    <c:v>3.0025914733036164E-2</c:v>
                  </c:pt>
                </c:numCache>
              </c:numRef>
            </c:minus>
          </c:errBars>
          <c:cat>
            <c:multiLvlStrRef>
              <c:f>Sheet1!$B$4:$I$5</c:f>
              <c:multiLvlStrCache>
                <c:ptCount val="8"/>
                <c:lvl>
                  <c:pt idx="0">
                    <c:v>Round 1</c:v>
                  </c:pt>
                  <c:pt idx="1">
                    <c:v>Round 2</c:v>
                  </c:pt>
                  <c:pt idx="2">
                    <c:v>Round 3</c:v>
                  </c:pt>
                  <c:pt idx="3">
                    <c:v>Round 4</c:v>
                  </c:pt>
                  <c:pt idx="4">
                    <c:v>Round 1</c:v>
                  </c:pt>
                  <c:pt idx="5">
                    <c:v>Round 2</c:v>
                  </c:pt>
                  <c:pt idx="6">
                    <c:v>Round 3</c:v>
                  </c:pt>
                  <c:pt idx="7">
                    <c:v>Round 4</c:v>
                  </c:pt>
                </c:lvl>
                <c:lvl>
                  <c:pt idx="0">
                    <c:v>Ag coated</c:v>
                  </c:pt>
                  <c:pt idx="4">
                    <c:v>Non-Ag coated</c:v>
                  </c:pt>
                </c:lvl>
              </c:multiLvlStrCache>
            </c:multiLvlStrRef>
          </c:cat>
          <c:val>
            <c:numRef>
              <c:f>Sheet1!$B$12:$I$12</c:f>
              <c:numCache>
                <c:formatCode>General</c:formatCode>
                <c:ptCount val="8"/>
                <c:pt idx="0" formatCode="0.000">
                  <c:v>1.2633333333333334</c:v>
                </c:pt>
                <c:pt idx="1">
                  <c:v>1.4400000000000002</c:v>
                </c:pt>
                <c:pt idx="2" formatCode="#,##0.000">
                  <c:v>1.3178833333333333</c:v>
                </c:pt>
                <c:pt idx="3" formatCode="0.00">
                  <c:v>0.8138333333333333</c:v>
                </c:pt>
                <c:pt idx="4" formatCode="0.000">
                  <c:v>0.18466666666666667</c:v>
                </c:pt>
                <c:pt idx="5" formatCode="0.000">
                  <c:v>0.20766666666666667</c:v>
                </c:pt>
                <c:pt idx="6" formatCode="0.000">
                  <c:v>8.7666666666666671E-2</c:v>
                </c:pt>
                <c:pt idx="7" formatCode="0.000">
                  <c:v>0.14433333333333331</c:v>
                </c:pt>
              </c:numCache>
            </c:numRef>
          </c:val>
        </c:ser>
        <c:ser>
          <c:idx val="1"/>
          <c:order val="1"/>
          <c:tx>
            <c:v>1 week old phage antibodies</c:v>
          </c:tx>
          <c:spPr>
            <a:solidFill>
              <a:srgbClr val="B2B2B2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Sheet1!$B$28:$I$28</c:f>
                <c:numCache>
                  <c:formatCode>General</c:formatCode>
                  <c:ptCount val="8"/>
                  <c:pt idx="0">
                    <c:v>1.2801356264951852E-2</c:v>
                  </c:pt>
                  <c:pt idx="1">
                    <c:v>2.3071802173986224E-2</c:v>
                  </c:pt>
                  <c:pt idx="2">
                    <c:v>6.3104190739513384E-3</c:v>
                  </c:pt>
                  <c:pt idx="3">
                    <c:v>8.45471597525441E-3</c:v>
                  </c:pt>
                  <c:pt idx="4">
                    <c:v>4.0276819911981938E-3</c:v>
                  </c:pt>
                  <c:pt idx="5">
                    <c:v>1.4142135623730963E-3</c:v>
                  </c:pt>
                  <c:pt idx="6">
                    <c:v>1.4988884770611383E-2</c:v>
                  </c:pt>
                  <c:pt idx="7">
                    <c:v>3.943300929706256E-2</c:v>
                  </c:pt>
                </c:numCache>
              </c:numRef>
            </c:plus>
            <c:minus>
              <c:numRef>
                <c:f>Sheet1!$B$28:$I$28</c:f>
                <c:numCache>
                  <c:formatCode>General</c:formatCode>
                  <c:ptCount val="8"/>
                  <c:pt idx="0">
                    <c:v>1.2801356264951852E-2</c:v>
                  </c:pt>
                  <c:pt idx="1">
                    <c:v>2.3071802173986224E-2</c:v>
                  </c:pt>
                  <c:pt idx="2">
                    <c:v>6.3104190739513384E-3</c:v>
                  </c:pt>
                  <c:pt idx="3">
                    <c:v>8.45471597525441E-3</c:v>
                  </c:pt>
                  <c:pt idx="4">
                    <c:v>4.0276819911981938E-3</c:v>
                  </c:pt>
                  <c:pt idx="5">
                    <c:v>1.4142135623730963E-3</c:v>
                  </c:pt>
                  <c:pt idx="6">
                    <c:v>1.4988884770611383E-2</c:v>
                  </c:pt>
                  <c:pt idx="7">
                    <c:v>3.943300929706256E-2</c:v>
                  </c:pt>
                </c:numCache>
              </c:numRef>
            </c:minus>
          </c:errBars>
          <c:val>
            <c:numRef>
              <c:f>Sheet1!$B$27:$I$27</c:f>
              <c:numCache>
                <c:formatCode>0.000</c:formatCode>
                <c:ptCount val="8"/>
                <c:pt idx="0">
                  <c:v>8.5983333333333342E-2</c:v>
                </c:pt>
                <c:pt idx="1">
                  <c:v>0.13281666666666667</c:v>
                </c:pt>
                <c:pt idx="2">
                  <c:v>5.2216666666666668E-2</c:v>
                </c:pt>
                <c:pt idx="3">
                  <c:v>4.9666666666666665E-2</c:v>
                </c:pt>
                <c:pt idx="4">
                  <c:v>0.11033333333333334</c:v>
                </c:pt>
                <c:pt idx="5" formatCode="General">
                  <c:v>9.0000000000000011E-2</c:v>
                </c:pt>
                <c:pt idx="6" formatCode="General">
                  <c:v>7.9000000000000001E-2</c:v>
                </c:pt>
                <c:pt idx="7">
                  <c:v>3.9233333333333335E-2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1957120"/>
        <c:axId val="751959040"/>
      </c:barChart>
      <c:catAx>
        <c:axId val="751957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GB" sz="16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Polyclonal phage</a:t>
                </a:r>
                <a:r>
                  <a:rPr lang="en-GB" sz="160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antibodies</a:t>
                </a:r>
                <a:endParaRPr lang="en-GB" sz="16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7393141975643673"/>
              <c:y val="0.9406531290709203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400" b="1" i="0" baseline="0">
                <a:latin typeface="Times New Roman" panose="02020603050405020304" pitchFamily="18" charset="0"/>
              </a:defRPr>
            </a:pPr>
            <a:endParaRPr lang="en-US"/>
          </a:p>
        </c:txPr>
        <c:crossAx val="751959040"/>
        <c:crosses val="autoZero"/>
        <c:auto val="1"/>
        <c:lblAlgn val="ctr"/>
        <c:lblOffset val="100"/>
        <c:noMultiLvlLbl val="0"/>
      </c:catAx>
      <c:valAx>
        <c:axId val="751959040"/>
        <c:scaling>
          <c:orientation val="minMax"/>
          <c:max val="1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GB" sz="16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</a:t>
                </a:r>
                <a:r>
                  <a:rPr lang="en-GB" sz="160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450/620 nm</a:t>
                </a:r>
                <a:endParaRPr lang="en-GB" sz="16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2.3624513088730415E-2"/>
              <c:y val="0.23701856276906069"/>
            </c:manualLayout>
          </c:layout>
          <c:overlay val="0"/>
        </c:title>
        <c:numFmt formatCode="0.000" sourceLinked="1"/>
        <c:majorTickMark val="out"/>
        <c:minorTickMark val="none"/>
        <c:tickLblPos val="nextTo"/>
        <c:txPr>
          <a:bodyPr/>
          <a:lstStyle/>
          <a:p>
            <a:pPr>
              <a:defRPr sz="1400" b="1" i="0" baseline="0">
                <a:latin typeface="Times New Roman" panose="02020603050405020304" pitchFamily="18" charset="0"/>
              </a:defRPr>
            </a:pPr>
            <a:endParaRPr lang="en-US"/>
          </a:p>
        </c:txPr>
        <c:crossAx val="751957120"/>
        <c:crosses val="autoZero"/>
        <c:crossBetween val="between"/>
        <c:majorUnit val="0.5"/>
      </c:valAx>
    </c:plotArea>
    <c:legend>
      <c:legendPos val="r"/>
      <c:layout>
        <c:manualLayout>
          <c:xMode val="edge"/>
          <c:yMode val="edge"/>
          <c:x val="0.66264436803769788"/>
          <c:y val="0.17343286886359116"/>
          <c:w val="0.30132769890289629"/>
          <c:h val="0.19812102003939"/>
        </c:manualLayout>
      </c:layout>
      <c:overlay val="0"/>
      <c:txPr>
        <a:bodyPr/>
        <a:lstStyle/>
        <a:p>
          <a:pPr>
            <a:defRPr sz="1600" b="1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GB" sz="1800"/>
              <a:t>A</a:t>
            </a:r>
          </a:p>
        </c:rich>
      </c:tx>
      <c:layout>
        <c:manualLayout>
          <c:xMode val="edge"/>
          <c:yMode val="edge"/>
          <c:x val="9.7818769538542683E-3"/>
          <c:y val="1.486988847583643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42195431785716"/>
          <c:y val="0.10865169298091598"/>
          <c:w val="0.85912016647636558"/>
          <c:h val="0.45581033931650483"/>
        </c:manualLayout>
      </c:layout>
      <c:barChart>
        <c:barDir val="col"/>
        <c:grouping val="clustered"/>
        <c:varyColors val="0"/>
        <c:ser>
          <c:idx val="0"/>
          <c:order val="0"/>
          <c:tx>
            <c:v>freshly prepared phage antibodies</c:v>
          </c:tx>
          <c:spPr>
            <a:solidFill>
              <a:schemeClr val="tx1">
                <a:lumMod val="50000"/>
                <a:lumOff val="50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Sheet2!$B$10:$AE$10</c:f>
                <c:numCache>
                  <c:formatCode>General</c:formatCode>
                  <c:ptCount val="30"/>
                  <c:pt idx="0">
                    <c:v>3.3589019369761629E-2</c:v>
                  </c:pt>
                  <c:pt idx="1">
                    <c:v>5.6346152387619947E-2</c:v>
                  </c:pt>
                  <c:pt idx="2">
                    <c:v>5.9611706531146946E-2</c:v>
                  </c:pt>
                  <c:pt idx="3">
                    <c:v>7.8018516320735629E-2</c:v>
                  </c:pt>
                  <c:pt idx="4">
                    <c:v>5.1146847410177672E-2</c:v>
                  </c:pt>
                  <c:pt idx="5">
                    <c:v>1.6500000000000011E-2</c:v>
                  </c:pt>
                  <c:pt idx="6">
                    <c:v>0.10936584882351935</c:v>
                  </c:pt>
                  <c:pt idx="7">
                    <c:v>9.428090415820635E-3</c:v>
                  </c:pt>
                  <c:pt idx="8">
                    <c:v>5.7702301128772691E-2</c:v>
                  </c:pt>
                  <c:pt idx="9">
                    <c:v>2.7776888874666238E-2</c:v>
                  </c:pt>
                  <c:pt idx="10">
                    <c:v>1.0370899457402679E-2</c:v>
                  </c:pt>
                  <c:pt idx="11">
                    <c:v>3.5612107803698258E-2</c:v>
                  </c:pt>
                  <c:pt idx="12">
                    <c:v>5.6750917760567246E-2</c:v>
                  </c:pt>
                  <c:pt idx="13">
                    <c:v>4.8609555530665843E-2</c:v>
                  </c:pt>
                  <c:pt idx="14">
                    <c:v>4.7133380480881601E-2</c:v>
                  </c:pt>
                  <c:pt idx="15">
                    <c:v>8.5421829112287712E-2</c:v>
                  </c:pt>
                  <c:pt idx="16">
                    <c:v>9.6263527187957759E-3</c:v>
                  </c:pt>
                  <c:pt idx="17">
                    <c:v>9.0308114560959923E-3</c:v>
                  </c:pt>
                  <c:pt idx="18">
                    <c:v>3.5137823874945198E-2</c:v>
                  </c:pt>
                  <c:pt idx="19">
                    <c:v>3.477866523539333E-2</c:v>
                  </c:pt>
                  <c:pt idx="20">
                    <c:v>5.471745608121778E-2</c:v>
                  </c:pt>
                  <c:pt idx="21">
                    <c:v>4.9640932930619094E-2</c:v>
                  </c:pt>
                  <c:pt idx="22">
                    <c:v>2.5729360660537316E-2</c:v>
                  </c:pt>
                  <c:pt idx="23">
                    <c:v>1.5326085243430201E-2</c:v>
                  </c:pt>
                  <c:pt idx="24">
                    <c:v>3.0506829836393454E-2</c:v>
                  </c:pt>
                  <c:pt idx="25">
                    <c:v>3.8090535424024956E-2</c:v>
                  </c:pt>
                  <c:pt idx="26">
                    <c:v>9.6512520776667596E-2</c:v>
                  </c:pt>
                  <c:pt idx="27">
                    <c:v>2.0270394394014329E-2</c:v>
                  </c:pt>
                  <c:pt idx="28">
                    <c:v>1.3097921802925655E-2</c:v>
                  </c:pt>
                  <c:pt idx="29">
                    <c:v>7.0636786135522239E-2</c:v>
                  </c:pt>
                </c:numCache>
              </c:numRef>
            </c:plus>
            <c:minus>
              <c:numRef>
                <c:f>Sheet2!$B$10:$AE$10</c:f>
                <c:numCache>
                  <c:formatCode>General</c:formatCode>
                  <c:ptCount val="30"/>
                  <c:pt idx="0">
                    <c:v>3.3589019369761629E-2</c:v>
                  </c:pt>
                  <c:pt idx="1">
                    <c:v>5.6346152387619947E-2</c:v>
                  </c:pt>
                  <c:pt idx="2">
                    <c:v>5.9611706531146946E-2</c:v>
                  </c:pt>
                  <c:pt idx="3">
                    <c:v>7.8018516320735629E-2</c:v>
                  </c:pt>
                  <c:pt idx="4">
                    <c:v>5.1146847410177672E-2</c:v>
                  </c:pt>
                  <c:pt idx="5">
                    <c:v>1.6500000000000011E-2</c:v>
                  </c:pt>
                  <c:pt idx="6">
                    <c:v>0.10936584882351935</c:v>
                  </c:pt>
                  <c:pt idx="7">
                    <c:v>9.428090415820635E-3</c:v>
                  </c:pt>
                  <c:pt idx="8">
                    <c:v>5.7702301128772691E-2</c:v>
                  </c:pt>
                  <c:pt idx="9">
                    <c:v>2.7776888874666238E-2</c:v>
                  </c:pt>
                  <c:pt idx="10">
                    <c:v>1.0370899457402679E-2</c:v>
                  </c:pt>
                  <c:pt idx="11">
                    <c:v>3.5612107803698258E-2</c:v>
                  </c:pt>
                  <c:pt idx="12">
                    <c:v>5.6750917760567246E-2</c:v>
                  </c:pt>
                  <c:pt idx="13">
                    <c:v>4.8609555530665843E-2</c:v>
                  </c:pt>
                  <c:pt idx="14">
                    <c:v>4.7133380480881601E-2</c:v>
                  </c:pt>
                  <c:pt idx="15">
                    <c:v>8.5421829112287712E-2</c:v>
                  </c:pt>
                  <c:pt idx="16">
                    <c:v>9.6263527187957759E-3</c:v>
                  </c:pt>
                  <c:pt idx="17">
                    <c:v>9.0308114560959923E-3</c:v>
                  </c:pt>
                  <c:pt idx="18">
                    <c:v>3.5137823874945198E-2</c:v>
                  </c:pt>
                  <c:pt idx="19">
                    <c:v>3.477866523539333E-2</c:v>
                  </c:pt>
                  <c:pt idx="20">
                    <c:v>5.471745608121778E-2</c:v>
                  </c:pt>
                  <c:pt idx="21">
                    <c:v>4.9640932930619094E-2</c:v>
                  </c:pt>
                  <c:pt idx="22">
                    <c:v>2.5729360660537316E-2</c:v>
                  </c:pt>
                  <c:pt idx="23">
                    <c:v>1.5326085243430201E-2</c:v>
                  </c:pt>
                  <c:pt idx="24">
                    <c:v>3.0506829836393454E-2</c:v>
                  </c:pt>
                  <c:pt idx="25">
                    <c:v>3.8090535424024956E-2</c:v>
                  </c:pt>
                  <c:pt idx="26">
                    <c:v>9.6512520776667596E-2</c:v>
                  </c:pt>
                  <c:pt idx="27">
                    <c:v>2.0270394394014329E-2</c:v>
                  </c:pt>
                  <c:pt idx="28">
                    <c:v>1.3097921802925655E-2</c:v>
                  </c:pt>
                  <c:pt idx="29">
                    <c:v>7.0636786135522239E-2</c:v>
                  </c:pt>
                </c:numCache>
              </c:numRef>
            </c:minus>
          </c:errBars>
          <c:cat>
            <c:multiLvlStrRef>
              <c:f>Sheet2!$B$4:$AE$5</c:f>
              <c:multiLvlStrCache>
                <c:ptCount val="30"/>
                <c:lvl>
                  <c:pt idx="0">
                    <c:v>MA-coated</c:v>
                  </c:pt>
                  <c:pt idx="1">
                    <c:v>Chol-coated</c:v>
                  </c:pt>
                  <c:pt idx="2">
                    <c:v>Non-coated</c:v>
                  </c:pt>
                  <c:pt idx="3">
                    <c:v>MA-coated</c:v>
                  </c:pt>
                  <c:pt idx="4">
                    <c:v>Chol-coated</c:v>
                  </c:pt>
                  <c:pt idx="5">
                    <c:v>Non-coated</c:v>
                  </c:pt>
                  <c:pt idx="6">
                    <c:v>MA-coated</c:v>
                  </c:pt>
                  <c:pt idx="7">
                    <c:v>Chol-coated</c:v>
                  </c:pt>
                  <c:pt idx="8">
                    <c:v>Non-coated</c:v>
                  </c:pt>
                  <c:pt idx="9">
                    <c:v>MA-coated</c:v>
                  </c:pt>
                  <c:pt idx="10">
                    <c:v>Chol-coated</c:v>
                  </c:pt>
                  <c:pt idx="11">
                    <c:v>Non-coated</c:v>
                  </c:pt>
                  <c:pt idx="12">
                    <c:v>MA-coated</c:v>
                  </c:pt>
                  <c:pt idx="13">
                    <c:v>Chol-coated</c:v>
                  </c:pt>
                  <c:pt idx="14">
                    <c:v>Non-coated</c:v>
                  </c:pt>
                  <c:pt idx="15">
                    <c:v>MA-coated</c:v>
                  </c:pt>
                  <c:pt idx="16">
                    <c:v>Chol-coated</c:v>
                  </c:pt>
                  <c:pt idx="17">
                    <c:v>Non-coated</c:v>
                  </c:pt>
                  <c:pt idx="18">
                    <c:v>MA-coated</c:v>
                  </c:pt>
                  <c:pt idx="19">
                    <c:v>Chol-coated</c:v>
                  </c:pt>
                  <c:pt idx="20">
                    <c:v>Non-coated</c:v>
                  </c:pt>
                  <c:pt idx="21">
                    <c:v>MA-coated</c:v>
                  </c:pt>
                  <c:pt idx="22">
                    <c:v>Chol-coated</c:v>
                  </c:pt>
                  <c:pt idx="23">
                    <c:v>Non-coated</c:v>
                  </c:pt>
                  <c:pt idx="24">
                    <c:v>MA-coated</c:v>
                  </c:pt>
                  <c:pt idx="25">
                    <c:v>Chol-coated</c:v>
                  </c:pt>
                  <c:pt idx="26">
                    <c:v>Non-coated</c:v>
                  </c:pt>
                  <c:pt idx="27">
                    <c:v>MA-coated</c:v>
                  </c:pt>
                  <c:pt idx="28">
                    <c:v>Chol-coated</c:v>
                  </c:pt>
                  <c:pt idx="29">
                    <c:v>Non-coated</c:v>
                  </c:pt>
                </c:lvl>
                <c:lvl>
                  <c:pt idx="0">
                    <c:v>clone 1</c:v>
                  </c:pt>
                  <c:pt idx="3">
                    <c:v>clone 4</c:v>
                  </c:pt>
                  <c:pt idx="6">
                    <c:v>clone5</c:v>
                  </c:pt>
                  <c:pt idx="9">
                    <c:v>clone7</c:v>
                  </c:pt>
                  <c:pt idx="12">
                    <c:v>clone 11</c:v>
                  </c:pt>
                  <c:pt idx="15">
                    <c:v>clone 12</c:v>
                  </c:pt>
                  <c:pt idx="18">
                    <c:v>clone 13</c:v>
                  </c:pt>
                  <c:pt idx="21">
                    <c:v>clone 16</c:v>
                  </c:pt>
                  <c:pt idx="24">
                    <c:v>clone 17</c:v>
                  </c:pt>
                  <c:pt idx="27">
                    <c:v>clone 18</c:v>
                  </c:pt>
                </c:lvl>
              </c:multiLvlStrCache>
            </c:multiLvlStrRef>
          </c:cat>
          <c:val>
            <c:numRef>
              <c:f>Sheet2!$B$9:$AE$9</c:f>
              <c:numCache>
                <c:formatCode>0.000</c:formatCode>
                <c:ptCount val="30"/>
                <c:pt idx="0">
                  <c:v>1.0956666666666666</c:v>
                </c:pt>
                <c:pt idx="1">
                  <c:v>9.2666666666666675E-2</c:v>
                </c:pt>
                <c:pt idx="2">
                  <c:v>0.26433333333333331</c:v>
                </c:pt>
                <c:pt idx="3">
                  <c:v>0.11766666666666666</c:v>
                </c:pt>
                <c:pt idx="4">
                  <c:v>9.5000000000000015E-2</c:v>
                </c:pt>
                <c:pt idx="5">
                  <c:v>3.95E-2</c:v>
                </c:pt>
                <c:pt idx="6">
                  <c:v>1.1793333333333333</c:v>
                </c:pt>
                <c:pt idx="7">
                  <c:v>8.3666666666666667E-2</c:v>
                </c:pt>
                <c:pt idx="8">
                  <c:v>0.15966666666666665</c:v>
                </c:pt>
                <c:pt idx="9">
                  <c:v>0.8886666666666666</c:v>
                </c:pt>
                <c:pt idx="10">
                  <c:v>5.4333333333333338E-2</c:v>
                </c:pt>
                <c:pt idx="11">
                  <c:v>0.20433333333333334</c:v>
                </c:pt>
                <c:pt idx="12">
                  <c:v>0.91400000000000003</c:v>
                </c:pt>
                <c:pt idx="13">
                  <c:v>0.20566666666666666</c:v>
                </c:pt>
                <c:pt idx="14">
                  <c:v>0.24266666666666667</c:v>
                </c:pt>
                <c:pt idx="15">
                  <c:v>1.4676666666666669</c:v>
                </c:pt>
                <c:pt idx="16">
                  <c:v>7.5999999999999998E-2</c:v>
                </c:pt>
                <c:pt idx="17">
                  <c:v>6.8333333333333343E-2</c:v>
                </c:pt>
                <c:pt idx="18">
                  <c:v>0.88500000000000012</c:v>
                </c:pt>
                <c:pt idx="19">
                  <c:v>0.18666666666666668</c:v>
                </c:pt>
                <c:pt idx="20">
                  <c:v>0.17</c:v>
                </c:pt>
                <c:pt idx="21">
                  <c:v>0.53766666666666663</c:v>
                </c:pt>
                <c:pt idx="22">
                  <c:v>0.216</c:v>
                </c:pt>
                <c:pt idx="23">
                  <c:v>0.14066666666666669</c:v>
                </c:pt>
                <c:pt idx="24">
                  <c:v>0.90800000000000003</c:v>
                </c:pt>
                <c:pt idx="25">
                  <c:v>0.17833333333333332</c:v>
                </c:pt>
                <c:pt idx="26">
                  <c:v>0.26699999999999996</c:v>
                </c:pt>
                <c:pt idx="27">
                  <c:v>0.93966666666666665</c:v>
                </c:pt>
                <c:pt idx="28">
                  <c:v>0.26833333333333331</c:v>
                </c:pt>
                <c:pt idx="29">
                  <c:v>0.42066666666666669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2082944"/>
        <c:axId val="752084864"/>
      </c:barChart>
      <c:catAx>
        <c:axId val="752082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GB" sz="1800"/>
                  <a:t>Monoclonal phage antibodies</a:t>
                </a:r>
              </a:p>
            </c:rich>
          </c:tx>
          <c:layout>
            <c:manualLayout>
              <c:xMode val="edge"/>
              <c:yMode val="edge"/>
              <c:x val="0.40758693298930859"/>
              <c:y val="0.86854112361169267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752084864"/>
        <c:crosses val="autoZero"/>
        <c:auto val="1"/>
        <c:lblAlgn val="ctr"/>
        <c:lblOffset val="100"/>
        <c:noMultiLvlLbl val="0"/>
      </c:catAx>
      <c:valAx>
        <c:axId val="752084864"/>
        <c:scaling>
          <c:orientation val="minMax"/>
          <c:max val="1.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GB" sz="1800"/>
                  <a:t>Absorbance 450/620 nm</a:t>
                </a:r>
              </a:p>
            </c:rich>
          </c:tx>
          <c:layout>
            <c:manualLayout>
              <c:xMode val="edge"/>
              <c:yMode val="edge"/>
              <c:x val="2.723867892407218E-3"/>
              <c:y val="0.19836045162286406"/>
            </c:manualLayout>
          </c:layout>
          <c:overlay val="0"/>
        </c:title>
        <c:numFmt formatCode="0.000" sourceLinked="1"/>
        <c:majorTickMark val="out"/>
        <c:minorTickMark val="none"/>
        <c:tickLblPos val="nextTo"/>
        <c:crossAx val="752082944"/>
        <c:crosses val="autoZero"/>
        <c:crossBetween val="between"/>
        <c:majorUnit val="0.5"/>
      </c:valAx>
    </c:plotArea>
    <c:legend>
      <c:legendPos val="r"/>
      <c:layout>
        <c:manualLayout>
          <c:xMode val="edge"/>
          <c:yMode val="edge"/>
          <c:x val="0.70969206173706467"/>
          <c:y val="0.12127172782647452"/>
          <c:w val="0.23502814972987135"/>
          <c:h val="0.1123743151317063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400" b="1" i="0" baseline="0">
          <a:latin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GB" sz="1800"/>
              <a:t>B</a:t>
            </a:r>
          </a:p>
        </c:rich>
      </c:tx>
      <c:layout>
        <c:manualLayout>
          <c:xMode val="edge"/>
          <c:yMode val="edge"/>
          <c:x val="1.5960023750524278E-2"/>
          <c:y val="2.7754811188606402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522053890623538"/>
          <c:y val="5.272389170615998E-2"/>
          <c:w val="0.80225063340362779"/>
          <c:h val="0.57086152910489041"/>
        </c:manualLayout>
      </c:layout>
      <c:barChart>
        <c:barDir val="col"/>
        <c:grouping val="clustered"/>
        <c:varyColors val="0"/>
        <c:ser>
          <c:idx val="0"/>
          <c:order val="0"/>
          <c:tx>
            <c:v>1 week old phage antibodies</c:v>
          </c:tx>
          <c:spPr>
            <a:solidFill>
              <a:schemeClr val="tx1">
                <a:lumMod val="65000"/>
                <a:lumOff val="35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Sheet2!$B$52:$AE$52</c:f>
                <c:numCache>
                  <c:formatCode>General</c:formatCode>
                  <c:ptCount val="30"/>
                  <c:pt idx="0">
                    <c:v>8.0415587212098859E-3</c:v>
                  </c:pt>
                  <c:pt idx="1">
                    <c:v>5.5379498813991596E-2</c:v>
                  </c:pt>
                  <c:pt idx="2">
                    <c:v>3.9969432764996135E-2</c:v>
                  </c:pt>
                  <c:pt idx="3">
                    <c:v>0.1640352265690376</c:v>
                  </c:pt>
                  <c:pt idx="4">
                    <c:v>4.8451579494950714E-2</c:v>
                  </c:pt>
                  <c:pt idx="5">
                    <c:v>2.111871208194287E-2</c:v>
                  </c:pt>
                  <c:pt idx="6">
                    <c:v>4.7307504690059482E-2</c:v>
                  </c:pt>
                  <c:pt idx="7">
                    <c:v>2.2065558884580484E-2</c:v>
                  </c:pt>
                  <c:pt idx="8">
                    <c:v>1.4719601443879758E-2</c:v>
                  </c:pt>
                  <c:pt idx="9">
                    <c:v>2.422578974747552E-2</c:v>
                  </c:pt>
                  <c:pt idx="10">
                    <c:v>2.6166135875720482E-2</c:v>
                  </c:pt>
                  <c:pt idx="11">
                    <c:v>1.8624953392931982E-2</c:v>
                  </c:pt>
                  <c:pt idx="12">
                    <c:v>0.10804114442604207</c:v>
                  </c:pt>
                  <c:pt idx="13">
                    <c:v>3.8026306683663073E-2</c:v>
                  </c:pt>
                  <c:pt idx="14">
                    <c:v>5.1486783633170254E-2</c:v>
                  </c:pt>
                  <c:pt idx="15">
                    <c:v>8.5421829112287712E-2</c:v>
                  </c:pt>
                  <c:pt idx="16">
                    <c:v>3.3865748019036697E-2</c:v>
                  </c:pt>
                  <c:pt idx="17">
                    <c:v>1.0208928554075711E-2</c:v>
                  </c:pt>
                  <c:pt idx="18">
                    <c:v>4.768181577452308E-2</c:v>
                  </c:pt>
                  <c:pt idx="19">
                    <c:v>6.3436757658491855E-2</c:v>
                  </c:pt>
                  <c:pt idx="20">
                    <c:v>4.1880783182743887E-2</c:v>
                  </c:pt>
                  <c:pt idx="21">
                    <c:v>1.8873850222522772E-2</c:v>
                  </c:pt>
                  <c:pt idx="22">
                    <c:v>2.8986586936412883E-2</c:v>
                  </c:pt>
                  <c:pt idx="23">
                    <c:v>3.7665191711534679E-2</c:v>
                  </c:pt>
                  <c:pt idx="24">
                    <c:v>8.5421829112287712E-2</c:v>
                  </c:pt>
                  <c:pt idx="25">
                    <c:v>3.3865748019036697E-2</c:v>
                  </c:pt>
                  <c:pt idx="26">
                    <c:v>4.6911263750475378E-2</c:v>
                  </c:pt>
                  <c:pt idx="27">
                    <c:v>4.9640932930619094E-2</c:v>
                  </c:pt>
                  <c:pt idx="28">
                    <c:v>1.3523641850067197E-2</c:v>
                  </c:pt>
                  <c:pt idx="29">
                    <c:v>1.6996731711975963E-3</c:v>
                  </c:pt>
                </c:numCache>
              </c:numRef>
            </c:plus>
            <c:minus>
              <c:numRef>
                <c:f>Sheet2!$B$52:$AE$52</c:f>
                <c:numCache>
                  <c:formatCode>General</c:formatCode>
                  <c:ptCount val="30"/>
                  <c:pt idx="0">
                    <c:v>8.0415587212098859E-3</c:v>
                  </c:pt>
                  <c:pt idx="1">
                    <c:v>5.5379498813991596E-2</c:v>
                  </c:pt>
                  <c:pt idx="2">
                    <c:v>3.9969432764996135E-2</c:v>
                  </c:pt>
                  <c:pt idx="3">
                    <c:v>0.1640352265690376</c:v>
                  </c:pt>
                  <c:pt idx="4">
                    <c:v>4.8451579494950714E-2</c:v>
                  </c:pt>
                  <c:pt idx="5">
                    <c:v>2.111871208194287E-2</c:v>
                  </c:pt>
                  <c:pt idx="6">
                    <c:v>4.7307504690059482E-2</c:v>
                  </c:pt>
                  <c:pt idx="7">
                    <c:v>2.2065558884580484E-2</c:v>
                  </c:pt>
                  <c:pt idx="8">
                    <c:v>1.4719601443879758E-2</c:v>
                  </c:pt>
                  <c:pt idx="9">
                    <c:v>2.422578974747552E-2</c:v>
                  </c:pt>
                  <c:pt idx="10">
                    <c:v>2.6166135875720482E-2</c:v>
                  </c:pt>
                  <c:pt idx="11">
                    <c:v>1.8624953392931982E-2</c:v>
                  </c:pt>
                  <c:pt idx="12">
                    <c:v>0.10804114442604207</c:v>
                  </c:pt>
                  <c:pt idx="13">
                    <c:v>3.8026306683663073E-2</c:v>
                  </c:pt>
                  <c:pt idx="14">
                    <c:v>5.1486783633170254E-2</c:v>
                  </c:pt>
                  <c:pt idx="15">
                    <c:v>8.5421829112287712E-2</c:v>
                  </c:pt>
                  <c:pt idx="16">
                    <c:v>3.3865748019036697E-2</c:v>
                  </c:pt>
                  <c:pt idx="17">
                    <c:v>1.0208928554075711E-2</c:v>
                  </c:pt>
                  <c:pt idx="18">
                    <c:v>4.768181577452308E-2</c:v>
                  </c:pt>
                  <c:pt idx="19">
                    <c:v>6.3436757658491855E-2</c:v>
                  </c:pt>
                  <c:pt idx="20">
                    <c:v>4.1880783182743887E-2</c:v>
                  </c:pt>
                  <c:pt idx="21">
                    <c:v>1.8873850222522772E-2</c:v>
                  </c:pt>
                  <c:pt idx="22">
                    <c:v>2.8986586936412883E-2</c:v>
                  </c:pt>
                  <c:pt idx="23">
                    <c:v>3.7665191711534679E-2</c:v>
                  </c:pt>
                  <c:pt idx="24">
                    <c:v>8.5421829112287712E-2</c:v>
                  </c:pt>
                  <c:pt idx="25">
                    <c:v>3.3865748019036697E-2</c:v>
                  </c:pt>
                  <c:pt idx="26">
                    <c:v>4.6911263750475378E-2</c:v>
                  </c:pt>
                  <c:pt idx="27">
                    <c:v>4.9640932930619094E-2</c:v>
                  </c:pt>
                  <c:pt idx="28">
                    <c:v>1.3523641850067197E-2</c:v>
                  </c:pt>
                  <c:pt idx="29">
                    <c:v>1.6996731711975963E-3</c:v>
                  </c:pt>
                </c:numCache>
              </c:numRef>
            </c:minus>
          </c:errBars>
          <c:cat>
            <c:multiLvlStrRef>
              <c:f>Sheet2!$B$46:$AE$47</c:f>
              <c:multiLvlStrCache>
                <c:ptCount val="30"/>
                <c:lvl>
                  <c:pt idx="0">
                    <c:v>MA-coated</c:v>
                  </c:pt>
                  <c:pt idx="1">
                    <c:v>Chol-coated</c:v>
                  </c:pt>
                  <c:pt idx="2">
                    <c:v>Non-coated</c:v>
                  </c:pt>
                  <c:pt idx="3">
                    <c:v>MA-coated</c:v>
                  </c:pt>
                  <c:pt idx="4">
                    <c:v>Chol-coated</c:v>
                  </c:pt>
                  <c:pt idx="5">
                    <c:v>Non-coated</c:v>
                  </c:pt>
                  <c:pt idx="6">
                    <c:v>MA-coated</c:v>
                  </c:pt>
                  <c:pt idx="7">
                    <c:v>Chol-coated</c:v>
                  </c:pt>
                  <c:pt idx="8">
                    <c:v>Non-coated</c:v>
                  </c:pt>
                  <c:pt idx="9">
                    <c:v>MA-coated</c:v>
                  </c:pt>
                  <c:pt idx="10">
                    <c:v>Chol-coated</c:v>
                  </c:pt>
                  <c:pt idx="11">
                    <c:v>Non-coated</c:v>
                  </c:pt>
                  <c:pt idx="12">
                    <c:v>MA-coated</c:v>
                  </c:pt>
                  <c:pt idx="13">
                    <c:v>Chol-coated</c:v>
                  </c:pt>
                  <c:pt idx="14">
                    <c:v>Non-coated</c:v>
                  </c:pt>
                  <c:pt idx="15">
                    <c:v>MA-coated</c:v>
                  </c:pt>
                  <c:pt idx="16">
                    <c:v>Chol-coated</c:v>
                  </c:pt>
                  <c:pt idx="17">
                    <c:v>Non-coated</c:v>
                  </c:pt>
                  <c:pt idx="18">
                    <c:v>MA-coated</c:v>
                  </c:pt>
                  <c:pt idx="19">
                    <c:v>Chol-coated</c:v>
                  </c:pt>
                  <c:pt idx="20">
                    <c:v>Non-coated</c:v>
                  </c:pt>
                  <c:pt idx="21">
                    <c:v>MA-coated</c:v>
                  </c:pt>
                  <c:pt idx="22">
                    <c:v>Chol-coated</c:v>
                  </c:pt>
                  <c:pt idx="23">
                    <c:v>Non-coated</c:v>
                  </c:pt>
                  <c:pt idx="24">
                    <c:v>MA-coated</c:v>
                  </c:pt>
                  <c:pt idx="25">
                    <c:v>Chol-coated</c:v>
                  </c:pt>
                  <c:pt idx="26">
                    <c:v>Non-coated</c:v>
                  </c:pt>
                  <c:pt idx="27">
                    <c:v>MA-coated</c:v>
                  </c:pt>
                  <c:pt idx="28">
                    <c:v>Chol-coated</c:v>
                  </c:pt>
                  <c:pt idx="29">
                    <c:v>Non-coated</c:v>
                  </c:pt>
                </c:lvl>
                <c:lvl>
                  <c:pt idx="0">
                    <c:v>clone 1</c:v>
                  </c:pt>
                  <c:pt idx="3">
                    <c:v>clone 4</c:v>
                  </c:pt>
                  <c:pt idx="6">
                    <c:v>clone5</c:v>
                  </c:pt>
                  <c:pt idx="9">
                    <c:v>clone7</c:v>
                  </c:pt>
                  <c:pt idx="12">
                    <c:v>clone 11</c:v>
                  </c:pt>
                  <c:pt idx="15">
                    <c:v>clone 12</c:v>
                  </c:pt>
                  <c:pt idx="18">
                    <c:v>clone 13</c:v>
                  </c:pt>
                  <c:pt idx="21">
                    <c:v>clone 16</c:v>
                  </c:pt>
                  <c:pt idx="24">
                    <c:v>clone 17</c:v>
                  </c:pt>
                  <c:pt idx="27">
                    <c:v>clone 18</c:v>
                  </c:pt>
                </c:lvl>
              </c:multiLvlStrCache>
            </c:multiLvlStrRef>
          </c:cat>
          <c:val>
            <c:numRef>
              <c:f>Sheet2!$B$51:$AE$51</c:f>
              <c:numCache>
                <c:formatCode>General</c:formatCode>
                <c:ptCount val="30"/>
                <c:pt idx="0">
                  <c:v>0.66800000000000015</c:v>
                </c:pt>
                <c:pt idx="1">
                  <c:v>0.33033333333333331</c:v>
                </c:pt>
                <c:pt idx="2">
                  <c:v>0.19033333333333335</c:v>
                </c:pt>
                <c:pt idx="3">
                  <c:v>0.89366666666666672</c:v>
                </c:pt>
                <c:pt idx="4">
                  <c:v>0.32466666666666671</c:v>
                </c:pt>
                <c:pt idx="5">
                  <c:v>0.27699999999999997</c:v>
                </c:pt>
                <c:pt idx="6">
                  <c:v>0.65799999999999992</c:v>
                </c:pt>
                <c:pt idx="7">
                  <c:v>0.39966666666666667</c:v>
                </c:pt>
                <c:pt idx="8">
                  <c:v>0.36899999999999999</c:v>
                </c:pt>
                <c:pt idx="9">
                  <c:v>0.52166666666666661</c:v>
                </c:pt>
                <c:pt idx="10">
                  <c:v>0.40700000000000003</c:v>
                </c:pt>
                <c:pt idx="11">
                  <c:v>0.40433333333333338</c:v>
                </c:pt>
                <c:pt idx="12">
                  <c:v>1.0313333333333334</c:v>
                </c:pt>
                <c:pt idx="13">
                  <c:v>0.79700000000000004</c:v>
                </c:pt>
                <c:pt idx="14">
                  <c:v>1.1043333333333334</c:v>
                </c:pt>
                <c:pt idx="15">
                  <c:v>1.4676666666666669</c:v>
                </c:pt>
                <c:pt idx="16">
                  <c:v>0.30333333333333329</c:v>
                </c:pt>
                <c:pt idx="17">
                  <c:v>0.29866666666666664</c:v>
                </c:pt>
                <c:pt idx="18">
                  <c:v>1.0503333333333333</c:v>
                </c:pt>
                <c:pt idx="19">
                  <c:v>0.66066666666666662</c:v>
                </c:pt>
                <c:pt idx="20">
                  <c:v>0.61399999999999999</c:v>
                </c:pt>
                <c:pt idx="21">
                  <c:v>0.87733333333333341</c:v>
                </c:pt>
                <c:pt idx="22">
                  <c:v>0.25933333333333336</c:v>
                </c:pt>
                <c:pt idx="23">
                  <c:v>0.21199999999999999</c:v>
                </c:pt>
                <c:pt idx="24">
                  <c:v>1.4676666666666669</c:v>
                </c:pt>
                <c:pt idx="25">
                  <c:v>0.30333333333333329</c:v>
                </c:pt>
                <c:pt idx="26">
                  <c:v>0.26899999999999996</c:v>
                </c:pt>
                <c:pt idx="27">
                  <c:v>0.53766666666666663</c:v>
                </c:pt>
                <c:pt idx="28">
                  <c:v>0.16766666666666666</c:v>
                </c:pt>
                <c:pt idx="29">
                  <c:v>0.15033333333333332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2378624"/>
        <c:axId val="752380544"/>
      </c:barChart>
      <c:catAx>
        <c:axId val="752378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GB" sz="1800"/>
                  <a:t>Monoclonal phage antibodies</a:t>
                </a:r>
              </a:p>
            </c:rich>
          </c:tx>
          <c:layout>
            <c:manualLayout>
              <c:xMode val="edge"/>
              <c:yMode val="edge"/>
              <c:x val="0.39948816010884203"/>
              <c:y val="0.93118450658167673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752380544"/>
        <c:crosses val="autoZero"/>
        <c:auto val="1"/>
        <c:lblAlgn val="ctr"/>
        <c:lblOffset val="100"/>
        <c:noMultiLvlLbl val="0"/>
      </c:catAx>
      <c:valAx>
        <c:axId val="752380544"/>
        <c:scaling>
          <c:orientation val="minMax"/>
          <c:max val="1.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GB" sz="1800"/>
                  <a:t>Absorbance 450/620 nm</a:t>
                </a:r>
              </a:p>
            </c:rich>
          </c:tx>
          <c:layout>
            <c:manualLayout>
              <c:xMode val="edge"/>
              <c:yMode val="edge"/>
              <c:x val="2.0467838613509995E-2"/>
              <c:y val="0.15411943643154127"/>
            </c:manualLayout>
          </c:layout>
          <c:overlay val="0"/>
        </c:title>
        <c:numFmt formatCode="#,##0.000" sourceLinked="0"/>
        <c:majorTickMark val="out"/>
        <c:minorTickMark val="none"/>
        <c:tickLblPos val="nextTo"/>
        <c:crossAx val="752378624"/>
        <c:crosses val="autoZero"/>
        <c:crossBetween val="between"/>
        <c:majorUnit val="0.5"/>
        <c:minorUnit val="4.0000000000000008E-2"/>
      </c:valAx>
    </c:plotArea>
    <c:legend>
      <c:legendPos val="r"/>
      <c:layout>
        <c:manualLayout>
          <c:xMode val="edge"/>
          <c:yMode val="edge"/>
          <c:x val="0.77457461785091286"/>
          <c:y val="0.17985406589973985"/>
          <c:w val="0.13673759191006984"/>
          <c:h val="0.11326418952886225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 b="1" i="0" baseline="0">
          <a:latin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132865715354156"/>
          <c:y val="5.9929038286990421E-2"/>
          <c:w val="0.84914182664583704"/>
          <c:h val="0.645520818588775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1">
                <a:lumMod val="50000"/>
                <a:lumOff val="50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Sheet3!$B$8:$S$8</c:f>
                <c:numCache>
                  <c:formatCode>General</c:formatCode>
                  <c:ptCount val="18"/>
                  <c:pt idx="0">
                    <c:v>6.5973479520182968E-2</c:v>
                  </c:pt>
                  <c:pt idx="1">
                    <c:v>1.2469963913339937E-2</c:v>
                  </c:pt>
                  <c:pt idx="2">
                    <c:v>4.4167295593006459E-2</c:v>
                  </c:pt>
                  <c:pt idx="3">
                    <c:v>3.4340209667385581E-2</c:v>
                  </c:pt>
                  <c:pt idx="4">
                    <c:v>2.7851166941440655E-2</c:v>
                  </c:pt>
                  <c:pt idx="5">
                    <c:v>1.2636751956100185E-2</c:v>
                  </c:pt>
                  <c:pt idx="6">
                    <c:v>5.0759235612841923E-2</c:v>
                  </c:pt>
                  <c:pt idx="7">
                    <c:v>1.1768602295939821E-2</c:v>
                  </c:pt>
                  <c:pt idx="8">
                    <c:v>2.2376047461515693E-2</c:v>
                  </c:pt>
                  <c:pt idx="9">
                    <c:v>8.8600225733346683E-3</c:v>
                  </c:pt>
                  <c:pt idx="10">
                    <c:v>2.2376047461515693E-2</c:v>
                  </c:pt>
                  <c:pt idx="11">
                    <c:v>9.1241437954473273E-3</c:v>
                  </c:pt>
                  <c:pt idx="12">
                    <c:v>2.850438562747851E-2</c:v>
                  </c:pt>
                  <c:pt idx="13">
                    <c:v>4.6569840025492875E-3</c:v>
                  </c:pt>
                  <c:pt idx="14">
                    <c:v>2.5816661286851179E-2</c:v>
                  </c:pt>
                  <c:pt idx="15">
                    <c:v>4.1936708263763486E-2</c:v>
                  </c:pt>
                  <c:pt idx="16">
                    <c:v>5.3935858897397743E-2</c:v>
                  </c:pt>
                  <c:pt idx="17">
                    <c:v>1.3883443376914641E-2</c:v>
                  </c:pt>
                </c:numCache>
              </c:numRef>
            </c:plus>
            <c:minus>
              <c:numRef>
                <c:f>Sheet3!$B$8:$S$8</c:f>
                <c:numCache>
                  <c:formatCode>General</c:formatCode>
                  <c:ptCount val="18"/>
                  <c:pt idx="0">
                    <c:v>6.5973479520182968E-2</c:v>
                  </c:pt>
                  <c:pt idx="1">
                    <c:v>1.2469963913339937E-2</c:v>
                  </c:pt>
                  <c:pt idx="2">
                    <c:v>4.4167295593006459E-2</c:v>
                  </c:pt>
                  <c:pt idx="3">
                    <c:v>3.4340209667385581E-2</c:v>
                  </c:pt>
                  <c:pt idx="4">
                    <c:v>2.7851166941440655E-2</c:v>
                  </c:pt>
                  <c:pt idx="5">
                    <c:v>1.2636751956100185E-2</c:v>
                  </c:pt>
                  <c:pt idx="6">
                    <c:v>5.0759235612841923E-2</c:v>
                  </c:pt>
                  <c:pt idx="7">
                    <c:v>1.1768602295939821E-2</c:v>
                  </c:pt>
                  <c:pt idx="8">
                    <c:v>2.2376047461515693E-2</c:v>
                  </c:pt>
                  <c:pt idx="9">
                    <c:v>8.8600225733346683E-3</c:v>
                  </c:pt>
                  <c:pt idx="10">
                    <c:v>2.2376047461515693E-2</c:v>
                  </c:pt>
                  <c:pt idx="11">
                    <c:v>9.1241437954473273E-3</c:v>
                  </c:pt>
                  <c:pt idx="12">
                    <c:v>2.850438562747851E-2</c:v>
                  </c:pt>
                  <c:pt idx="13">
                    <c:v>4.6569840025492875E-3</c:v>
                  </c:pt>
                  <c:pt idx="14">
                    <c:v>2.5816661286851179E-2</c:v>
                  </c:pt>
                  <c:pt idx="15">
                    <c:v>4.1936708263763486E-2</c:v>
                  </c:pt>
                  <c:pt idx="16">
                    <c:v>5.3935858897397743E-2</c:v>
                  </c:pt>
                  <c:pt idx="17">
                    <c:v>1.3883443376914641E-2</c:v>
                  </c:pt>
                </c:numCache>
              </c:numRef>
            </c:minus>
          </c:errBars>
          <c:cat>
            <c:multiLvlStrRef>
              <c:f>Sheet3!$B$1:$S$2</c:f>
              <c:multiLvlStrCache>
                <c:ptCount val="18"/>
                <c:lvl>
                  <c:pt idx="0">
                    <c:v>Natural MA</c:v>
                  </c:pt>
                  <c:pt idx="1">
                    <c:v>DBSA</c:v>
                  </c:pt>
                  <c:pt idx="2">
                    <c:v>NBSA</c:v>
                  </c:pt>
                  <c:pt idx="3">
                    <c:v>Chol 1mg/ml </c:v>
                  </c:pt>
                  <c:pt idx="4">
                    <c:v>Chol 0.250mg/ml </c:v>
                  </c:pt>
                  <c:pt idx="5">
                    <c:v>Hexane</c:v>
                  </c:pt>
                  <c:pt idx="6">
                    <c:v>Natural MA </c:v>
                  </c:pt>
                  <c:pt idx="7">
                    <c:v>DBSA</c:v>
                  </c:pt>
                  <c:pt idx="8">
                    <c:v>NBSA</c:v>
                  </c:pt>
                  <c:pt idx="9">
                    <c:v>Chol 1mg/ml </c:v>
                  </c:pt>
                  <c:pt idx="10">
                    <c:v>Chol 0.250mg/ml </c:v>
                  </c:pt>
                  <c:pt idx="11">
                    <c:v>Hexane</c:v>
                  </c:pt>
                  <c:pt idx="12">
                    <c:v>Natural MA </c:v>
                  </c:pt>
                  <c:pt idx="13">
                    <c:v>DBSA</c:v>
                  </c:pt>
                  <c:pt idx="14">
                    <c:v>NBSA</c:v>
                  </c:pt>
                  <c:pt idx="15">
                    <c:v>Chol 1mg/ml </c:v>
                  </c:pt>
                  <c:pt idx="16">
                    <c:v>Chol 0.250mg/ml </c:v>
                  </c:pt>
                  <c:pt idx="17">
                    <c:v>Hexane</c:v>
                  </c:pt>
                </c:lvl>
                <c:lvl>
                  <c:pt idx="0">
                    <c:v>anti-MA 12</c:v>
                  </c:pt>
                  <c:pt idx="6">
                    <c:v>anti-MA 16</c:v>
                  </c:pt>
                  <c:pt idx="12">
                    <c:v>anti-MA 18</c:v>
                  </c:pt>
                </c:lvl>
              </c:multiLvlStrCache>
            </c:multiLvlStrRef>
          </c:cat>
          <c:val>
            <c:numRef>
              <c:f>Sheet3!$B$7:$S$7</c:f>
              <c:numCache>
                <c:formatCode>General</c:formatCode>
                <c:ptCount val="18"/>
                <c:pt idx="0">
                  <c:v>1.83</c:v>
                </c:pt>
                <c:pt idx="1">
                  <c:v>0.26700000000000002</c:v>
                </c:pt>
                <c:pt idx="2">
                  <c:v>0.1825</c:v>
                </c:pt>
                <c:pt idx="3">
                  <c:v>0.62950000000000006</c:v>
                </c:pt>
                <c:pt idx="4">
                  <c:v>0.10625</c:v>
                </c:pt>
                <c:pt idx="5">
                  <c:v>0.20574999999999999</c:v>
                </c:pt>
                <c:pt idx="6">
                  <c:v>1.7010000000000001</c:v>
                </c:pt>
                <c:pt idx="7">
                  <c:v>0.14300000000000002</c:v>
                </c:pt>
                <c:pt idx="8">
                  <c:v>0.13025</c:v>
                </c:pt>
                <c:pt idx="9">
                  <c:v>0.23300000000000001</c:v>
                </c:pt>
                <c:pt idx="10">
                  <c:v>0.13025</c:v>
                </c:pt>
                <c:pt idx="11">
                  <c:v>8.8499999999999995E-2</c:v>
                </c:pt>
                <c:pt idx="12">
                  <c:v>1.9430000000000001</c:v>
                </c:pt>
                <c:pt idx="13">
                  <c:v>7.0750000000000007E-2</c:v>
                </c:pt>
                <c:pt idx="14">
                  <c:v>0.13700000000000001</c:v>
                </c:pt>
                <c:pt idx="15">
                  <c:v>0.22925000000000001</c:v>
                </c:pt>
                <c:pt idx="16">
                  <c:v>6.6875000000000004E-2</c:v>
                </c:pt>
                <c:pt idx="17">
                  <c:v>0.1225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267776"/>
        <c:axId val="104269312"/>
      </c:barChart>
      <c:catAx>
        <c:axId val="1042677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4269312"/>
        <c:crosses val="autoZero"/>
        <c:auto val="1"/>
        <c:lblAlgn val="ctr"/>
        <c:lblOffset val="100"/>
        <c:noMultiLvlLbl val="0"/>
      </c:catAx>
      <c:valAx>
        <c:axId val="104269312"/>
        <c:scaling>
          <c:orientation val="minMax"/>
          <c:max val="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/>
                </a:pPr>
                <a:r>
                  <a:rPr lang="en-GB" sz="1600"/>
                  <a:t>Absorbance 450/620 nm</a:t>
                </a:r>
              </a:p>
            </c:rich>
          </c:tx>
          <c:layout>
            <c:manualLayout>
              <c:xMode val="edge"/>
              <c:yMode val="edge"/>
              <c:x val="2.1284808682898341E-2"/>
              <c:y val="0.15967212799494812"/>
            </c:manualLayout>
          </c:layout>
          <c:overlay val="0"/>
        </c:title>
        <c:numFmt formatCode="#,##0.000" sourceLinked="0"/>
        <c:majorTickMark val="out"/>
        <c:minorTickMark val="none"/>
        <c:tickLblPos val="nextTo"/>
        <c:spPr>
          <a:noFill/>
        </c:spPr>
        <c:crossAx val="104267776"/>
        <c:crosses val="autoZero"/>
        <c:crossBetween val="between"/>
        <c:majorUnit val="0.5"/>
      </c:valAx>
    </c:plotArea>
    <c:plotVisOnly val="1"/>
    <c:dispBlanksAs val="gap"/>
    <c:showDLblsOverMax val="0"/>
  </c:chart>
  <c:txPr>
    <a:bodyPr/>
    <a:lstStyle/>
    <a:p>
      <a:pPr>
        <a:defRPr b="1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800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830925574794181"/>
          <c:y val="9.6540910769323821E-2"/>
          <c:w val="0.8441043170964998"/>
          <c:h val="0.58682788662209084"/>
        </c:manualLayout>
      </c:layout>
      <c:barChart>
        <c:barDir val="col"/>
        <c:grouping val="clustered"/>
        <c:varyColors val="0"/>
        <c:ser>
          <c:idx val="2"/>
          <c:order val="0"/>
          <c:tx>
            <c:v>Anti-MA 12</c:v>
          </c:tx>
          <c:spPr>
            <a:solidFill>
              <a:schemeClr val="tx1">
                <a:lumMod val="50000"/>
                <a:lumOff val="50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Sheet4!$B$7:$L$7</c:f>
                <c:numCache>
                  <c:formatCode>General</c:formatCode>
                  <c:ptCount val="11"/>
                  <c:pt idx="0">
                    <c:v>6.5545573627989726E-2</c:v>
                  </c:pt>
                  <c:pt idx="1">
                    <c:v>1.7663521732655708E-2</c:v>
                  </c:pt>
                  <c:pt idx="2">
                    <c:v>4.5321076774498627E-2</c:v>
                  </c:pt>
                  <c:pt idx="3">
                    <c:v>9.1361309583920122E-2</c:v>
                  </c:pt>
                  <c:pt idx="4">
                    <c:v>5.9896206520576596E-2</c:v>
                  </c:pt>
                  <c:pt idx="5">
                    <c:v>3.4322004603460965E-2</c:v>
                  </c:pt>
                  <c:pt idx="6">
                    <c:v>9.2319493547619175E-2</c:v>
                  </c:pt>
                  <c:pt idx="7">
                    <c:v>0.12962081451509014</c:v>
                  </c:pt>
                  <c:pt idx="8">
                    <c:v>0.13198568945996472</c:v>
                  </c:pt>
                  <c:pt idx="9">
                    <c:v>5.7110030253498881E-2</c:v>
                  </c:pt>
                  <c:pt idx="10">
                    <c:v>1.890913947157713E-2</c:v>
                  </c:pt>
                </c:numCache>
              </c:numRef>
            </c:plus>
            <c:minus>
              <c:numRef>
                <c:f>Sheet4!$B$7:$L$7</c:f>
                <c:numCache>
                  <c:formatCode>General</c:formatCode>
                  <c:ptCount val="11"/>
                  <c:pt idx="0">
                    <c:v>6.5545573627989726E-2</c:v>
                  </c:pt>
                  <c:pt idx="1">
                    <c:v>1.7663521732655708E-2</c:v>
                  </c:pt>
                  <c:pt idx="2">
                    <c:v>4.5321076774498627E-2</c:v>
                  </c:pt>
                  <c:pt idx="3">
                    <c:v>9.1361309583920122E-2</c:v>
                  </c:pt>
                  <c:pt idx="4">
                    <c:v>5.9896206520576596E-2</c:v>
                  </c:pt>
                  <c:pt idx="5">
                    <c:v>3.4322004603460965E-2</c:v>
                  </c:pt>
                  <c:pt idx="6">
                    <c:v>9.2319493547619175E-2</c:v>
                  </c:pt>
                  <c:pt idx="7">
                    <c:v>0.12962081451509014</c:v>
                  </c:pt>
                  <c:pt idx="8">
                    <c:v>0.13198568945996472</c:v>
                  </c:pt>
                  <c:pt idx="9">
                    <c:v>5.7110030253498881E-2</c:v>
                  </c:pt>
                  <c:pt idx="10">
                    <c:v>1.890913947157713E-2</c:v>
                  </c:pt>
                </c:numCache>
              </c:numRef>
            </c:minus>
          </c:errBars>
          <c:cat>
            <c:strLit>
              <c:ptCount val="11"/>
              <c:pt idx="0">
                <c:v>alpha</c:v>
              </c:pt>
              <c:pt idx="1">
                <c:v> c-methoxy</c:v>
              </c:pt>
              <c:pt idx="2">
                <c:v> c-methoxy + alpha</c:v>
              </c:pt>
              <c:pt idx="3">
                <c:v> t-methoxy</c:v>
              </c:pt>
              <c:pt idx="4">
                <c:v> t-methoxy + alpha</c:v>
              </c:pt>
              <c:pt idx="5">
                <c:v> c-keto</c:v>
              </c:pt>
              <c:pt idx="6">
                <c:v> c-keto + alpha</c:v>
              </c:pt>
              <c:pt idx="7">
                <c:v> t-keto</c:v>
              </c:pt>
              <c:pt idx="8">
                <c:v> t-keto + alpha</c:v>
              </c:pt>
              <c:pt idx="9">
                <c:v> Natural MA</c:v>
              </c:pt>
              <c:pt idx="10">
                <c:v> Hexane</c:v>
              </c:pt>
            </c:strLit>
          </c:cat>
          <c:val>
            <c:numRef>
              <c:f>Sheet4!$B$6:$L$6</c:f>
              <c:numCache>
                <c:formatCode>General</c:formatCode>
                <c:ptCount val="11"/>
                <c:pt idx="0">
                  <c:v>1.4673333333333334</c:v>
                </c:pt>
                <c:pt idx="1">
                  <c:v>1.633</c:v>
                </c:pt>
                <c:pt idx="2">
                  <c:v>1.4489999999999998</c:v>
                </c:pt>
                <c:pt idx="3">
                  <c:v>1.5283333333333333</c:v>
                </c:pt>
                <c:pt idx="4">
                  <c:v>1.4673333333333334</c:v>
                </c:pt>
                <c:pt idx="5">
                  <c:v>1.107</c:v>
                </c:pt>
                <c:pt idx="6">
                  <c:v>1.0566666666666666</c:v>
                </c:pt>
                <c:pt idx="7">
                  <c:v>0.78866666666666674</c:v>
                </c:pt>
                <c:pt idx="8">
                  <c:v>0.8656666666666667</c:v>
                </c:pt>
                <c:pt idx="9">
                  <c:v>1.6286666666666667</c:v>
                </c:pt>
                <c:pt idx="10">
                  <c:v>0.30133333333333329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2416640"/>
        <c:axId val="751828992"/>
      </c:barChart>
      <c:catAx>
        <c:axId val="752416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GB" sz="1800"/>
                  <a:t>Stereo-controlled synthetic MAs</a:t>
                </a:r>
              </a:p>
            </c:rich>
          </c:tx>
          <c:layout>
            <c:manualLayout>
              <c:xMode val="edge"/>
              <c:yMode val="edge"/>
              <c:x val="0.34669028979964567"/>
              <c:y val="0.91228290652834965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751828992"/>
        <c:crosses val="autoZero"/>
        <c:auto val="1"/>
        <c:lblAlgn val="ctr"/>
        <c:lblOffset val="100"/>
        <c:noMultiLvlLbl val="0"/>
      </c:catAx>
      <c:valAx>
        <c:axId val="751828992"/>
        <c:scaling>
          <c:orientation val="minMax"/>
          <c:max val="2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GB" sz="1800"/>
                  <a:t>Absorbance 450/620 nm </a:t>
                </a:r>
              </a:p>
            </c:rich>
          </c:tx>
          <c:layout>
            <c:manualLayout>
              <c:xMode val="edge"/>
              <c:yMode val="edge"/>
              <c:x val="1.3888871404570154E-2"/>
              <c:y val="0.13846737643825607"/>
            </c:manualLayout>
          </c:layout>
          <c:overlay val="0"/>
        </c:title>
        <c:numFmt formatCode="#,##0.000" sourceLinked="0"/>
        <c:majorTickMark val="out"/>
        <c:minorTickMark val="none"/>
        <c:tickLblPos val="nextTo"/>
        <c:crossAx val="752416640"/>
        <c:crosses val="autoZero"/>
        <c:crossBetween val="between"/>
        <c:majorUnit val="0.5"/>
      </c:valAx>
    </c:plotArea>
    <c:plotVisOnly val="1"/>
    <c:dispBlanksAs val="gap"/>
    <c:showDLblsOverMax val="0"/>
  </c:chart>
  <c:txPr>
    <a:bodyPr/>
    <a:lstStyle/>
    <a:p>
      <a:pPr>
        <a:defRPr sz="1200" b="1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631843488542721"/>
          <c:y val="3.1289863008298592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95937254020786"/>
          <c:y val="0.10971675487985329"/>
          <c:w val="0.83126570927303534"/>
          <c:h val="0.62748309392687163"/>
        </c:manualLayout>
      </c:layout>
      <c:barChart>
        <c:barDir val="col"/>
        <c:grouping val="clustered"/>
        <c:varyColors val="0"/>
        <c:ser>
          <c:idx val="2"/>
          <c:order val="0"/>
          <c:tx>
            <c:v>Anti-MA 16</c:v>
          </c:tx>
          <c:spPr>
            <a:solidFill>
              <a:schemeClr val="tx1">
                <a:lumMod val="50000"/>
                <a:lumOff val="50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Sheet4!$N$7:$X$7</c:f>
                <c:numCache>
                  <c:formatCode>General</c:formatCode>
                  <c:ptCount val="11"/>
                  <c:pt idx="0">
                    <c:v>1.433720877840439E-2</c:v>
                  </c:pt>
                  <c:pt idx="1">
                    <c:v>0.11196527239381962</c:v>
                  </c:pt>
                  <c:pt idx="2">
                    <c:v>2.3113247764479539E-2</c:v>
                  </c:pt>
                  <c:pt idx="3">
                    <c:v>8.1699993200054138E-2</c:v>
                  </c:pt>
                  <c:pt idx="4">
                    <c:v>9.4742927030054463E-2</c:v>
                  </c:pt>
                  <c:pt idx="5">
                    <c:v>1.1085526098877257E-2</c:v>
                  </c:pt>
                  <c:pt idx="6">
                    <c:v>1.4636332266733432E-2</c:v>
                  </c:pt>
                  <c:pt idx="7">
                    <c:v>7.0001587283591099E-2</c:v>
                  </c:pt>
                  <c:pt idx="8">
                    <c:v>0.12048513047951967</c:v>
                  </c:pt>
                  <c:pt idx="9">
                    <c:v>8.3940455085733223E-2</c:v>
                  </c:pt>
                  <c:pt idx="10">
                    <c:v>3.7416573867739451E-3</c:v>
                  </c:pt>
                </c:numCache>
              </c:numRef>
            </c:plus>
            <c:minus>
              <c:numRef>
                <c:f>Sheet4!$N$7:$X$7</c:f>
                <c:numCache>
                  <c:formatCode>General</c:formatCode>
                  <c:ptCount val="11"/>
                  <c:pt idx="0">
                    <c:v>1.433720877840439E-2</c:v>
                  </c:pt>
                  <c:pt idx="1">
                    <c:v>0.11196527239381962</c:v>
                  </c:pt>
                  <c:pt idx="2">
                    <c:v>2.3113247764479539E-2</c:v>
                  </c:pt>
                  <c:pt idx="3">
                    <c:v>8.1699993200054138E-2</c:v>
                  </c:pt>
                  <c:pt idx="4">
                    <c:v>9.4742927030054463E-2</c:v>
                  </c:pt>
                  <c:pt idx="5">
                    <c:v>1.1085526098877257E-2</c:v>
                  </c:pt>
                  <c:pt idx="6">
                    <c:v>1.4636332266733432E-2</c:v>
                  </c:pt>
                  <c:pt idx="7">
                    <c:v>7.0001587283591099E-2</c:v>
                  </c:pt>
                  <c:pt idx="8">
                    <c:v>0.12048513047951967</c:v>
                  </c:pt>
                  <c:pt idx="9">
                    <c:v>8.3940455085733223E-2</c:v>
                  </c:pt>
                  <c:pt idx="10">
                    <c:v>3.7416573867739451E-3</c:v>
                  </c:pt>
                </c:numCache>
              </c:numRef>
            </c:minus>
          </c:errBars>
          <c:cat>
            <c:strLit>
              <c:ptCount val="11"/>
              <c:pt idx="0">
                <c:v>alpha</c:v>
              </c:pt>
              <c:pt idx="1">
                <c:v> c-methoxy</c:v>
              </c:pt>
              <c:pt idx="2">
                <c:v> c-methoxy + alpha</c:v>
              </c:pt>
              <c:pt idx="3">
                <c:v> t-methoxy</c:v>
              </c:pt>
              <c:pt idx="4">
                <c:v> t-methoxy + alpha</c:v>
              </c:pt>
              <c:pt idx="5">
                <c:v> c-keto</c:v>
              </c:pt>
              <c:pt idx="6">
                <c:v> c-keto + alpha</c:v>
              </c:pt>
              <c:pt idx="7">
                <c:v> t-keto</c:v>
              </c:pt>
              <c:pt idx="8">
                <c:v> t-keto + alpha</c:v>
              </c:pt>
              <c:pt idx="9">
                <c:v> Natural MA</c:v>
              </c:pt>
              <c:pt idx="10">
                <c:v> Hexane</c:v>
              </c:pt>
            </c:strLit>
          </c:cat>
          <c:val>
            <c:numRef>
              <c:f>Sheet4!$N$6:$X$6</c:f>
              <c:numCache>
                <c:formatCode>General</c:formatCode>
                <c:ptCount val="11"/>
                <c:pt idx="0">
                  <c:v>0.50666666666666671</c:v>
                </c:pt>
                <c:pt idx="1">
                  <c:v>1.4866666666666666</c:v>
                </c:pt>
                <c:pt idx="2">
                  <c:v>1.5036666666666667</c:v>
                </c:pt>
                <c:pt idx="3">
                  <c:v>1.4676666666666665</c:v>
                </c:pt>
                <c:pt idx="4">
                  <c:v>2.0456666666666665</c:v>
                </c:pt>
                <c:pt idx="5">
                  <c:v>0.19733333333333336</c:v>
                </c:pt>
                <c:pt idx="6">
                  <c:v>0.20933333333333337</c:v>
                </c:pt>
                <c:pt idx="7">
                  <c:v>0.81266666666666654</c:v>
                </c:pt>
                <c:pt idx="8">
                  <c:v>0.98</c:v>
                </c:pt>
                <c:pt idx="9">
                  <c:v>1.6189999999999998</c:v>
                </c:pt>
                <c:pt idx="10">
                  <c:v>0.08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1858048"/>
        <c:axId val="751859968"/>
      </c:barChart>
      <c:catAx>
        <c:axId val="751858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GB" sz="1800"/>
                  <a:t>Stereo-controlled synthetic MAs 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751859968"/>
        <c:crosses val="autoZero"/>
        <c:auto val="1"/>
        <c:lblAlgn val="ctr"/>
        <c:lblOffset val="100"/>
        <c:noMultiLvlLbl val="0"/>
      </c:catAx>
      <c:valAx>
        <c:axId val="751859968"/>
        <c:scaling>
          <c:orientation val="minMax"/>
          <c:max val="2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GB" sz="1800"/>
                  <a:t>Absorbance 450/620 nm</a:t>
                </a:r>
              </a:p>
            </c:rich>
          </c:tx>
          <c:layout>
            <c:manualLayout>
              <c:xMode val="edge"/>
              <c:yMode val="edge"/>
              <c:x val="1.3864784305558505E-2"/>
              <c:y val="0.17516266519826051"/>
            </c:manualLayout>
          </c:layout>
          <c:overlay val="0"/>
        </c:title>
        <c:numFmt formatCode="#,##0.000" sourceLinked="0"/>
        <c:majorTickMark val="out"/>
        <c:minorTickMark val="none"/>
        <c:tickLblPos val="nextTo"/>
        <c:crossAx val="751858048"/>
        <c:crosses val="autoZero"/>
        <c:crossBetween val="between"/>
        <c:majorUnit val="0.5"/>
      </c:valAx>
    </c:plotArea>
    <c:plotVisOnly val="1"/>
    <c:dispBlanksAs val="gap"/>
    <c:showDLblsOverMax val="0"/>
  </c:chart>
  <c:txPr>
    <a:bodyPr/>
    <a:lstStyle/>
    <a:p>
      <a:pPr>
        <a:defRPr sz="1200" b="1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628691107157137"/>
          <c:y val="5.9892406909955731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853215843794166"/>
          <c:y val="0.11679142371899245"/>
          <c:w val="0.81921005364368693"/>
          <c:h val="0.59436027179383399"/>
        </c:manualLayout>
      </c:layout>
      <c:barChart>
        <c:barDir val="col"/>
        <c:grouping val="clustered"/>
        <c:varyColors val="0"/>
        <c:ser>
          <c:idx val="0"/>
          <c:order val="0"/>
          <c:tx>
            <c:v>Anti-MA 18</c:v>
          </c:tx>
          <c:spPr>
            <a:solidFill>
              <a:schemeClr val="tx1">
                <a:lumMod val="50000"/>
                <a:lumOff val="50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Sheet4!$B$28:$L$28</c:f>
                <c:numCache>
                  <c:formatCode>General</c:formatCode>
                  <c:ptCount val="11"/>
                  <c:pt idx="0">
                    <c:v>9.7410927974683013E-3</c:v>
                  </c:pt>
                  <c:pt idx="1">
                    <c:v>3.5649528592800413E-2</c:v>
                  </c:pt>
                  <c:pt idx="2">
                    <c:v>6.5914085495185806E-2</c:v>
                  </c:pt>
                  <c:pt idx="3">
                    <c:v>0.10672810730491231</c:v>
                  </c:pt>
                  <c:pt idx="4">
                    <c:v>7.2921571263622378E-2</c:v>
                  </c:pt>
                  <c:pt idx="5">
                    <c:v>1.6357125528513802E-2</c:v>
                  </c:pt>
                  <c:pt idx="6">
                    <c:v>2.1171259344267175E-2</c:v>
                  </c:pt>
                  <c:pt idx="7">
                    <c:v>2.3423634787681016E-2</c:v>
                  </c:pt>
                  <c:pt idx="8">
                    <c:v>2.6948510575210315E-2</c:v>
                  </c:pt>
                  <c:pt idx="9">
                    <c:v>7.6752126282526437E-2</c:v>
                  </c:pt>
                  <c:pt idx="10">
                    <c:v>1.4142135623730963E-3</c:v>
                  </c:pt>
                </c:numCache>
              </c:numRef>
            </c:plus>
            <c:minus>
              <c:numRef>
                <c:f>Sheet4!$B$28:$L$28</c:f>
                <c:numCache>
                  <c:formatCode>General</c:formatCode>
                  <c:ptCount val="11"/>
                  <c:pt idx="0">
                    <c:v>9.7410927974683013E-3</c:v>
                  </c:pt>
                  <c:pt idx="1">
                    <c:v>3.5649528592800413E-2</c:v>
                  </c:pt>
                  <c:pt idx="2">
                    <c:v>6.5914085495185806E-2</c:v>
                  </c:pt>
                  <c:pt idx="3">
                    <c:v>0.10672810730491231</c:v>
                  </c:pt>
                  <c:pt idx="4">
                    <c:v>7.2921571263622378E-2</c:v>
                  </c:pt>
                  <c:pt idx="5">
                    <c:v>1.6357125528513802E-2</c:v>
                  </c:pt>
                  <c:pt idx="6">
                    <c:v>2.1171259344267175E-2</c:v>
                  </c:pt>
                  <c:pt idx="7">
                    <c:v>2.3423634787681016E-2</c:v>
                  </c:pt>
                  <c:pt idx="8">
                    <c:v>2.6948510575210315E-2</c:v>
                  </c:pt>
                  <c:pt idx="9">
                    <c:v>7.6752126282526437E-2</c:v>
                  </c:pt>
                  <c:pt idx="10">
                    <c:v>1.4142135623730963E-3</c:v>
                  </c:pt>
                </c:numCache>
              </c:numRef>
            </c:minus>
          </c:errBars>
          <c:cat>
            <c:strRef>
              <c:f>Sheet4!$B$23:$L$23</c:f>
              <c:strCache>
                <c:ptCount val="11"/>
                <c:pt idx="0">
                  <c:v>alpha</c:v>
                </c:pt>
                <c:pt idx="1">
                  <c:v>c-methoxy </c:v>
                </c:pt>
                <c:pt idx="2">
                  <c:v>c-methoxy + alpha</c:v>
                </c:pt>
                <c:pt idx="3">
                  <c:v>t-methoxy</c:v>
                </c:pt>
                <c:pt idx="4">
                  <c:v>t-methoxy + alpha</c:v>
                </c:pt>
                <c:pt idx="5">
                  <c:v>c-keto</c:v>
                </c:pt>
                <c:pt idx="6">
                  <c:v>c-keto + alpha</c:v>
                </c:pt>
                <c:pt idx="7">
                  <c:v>t-keto</c:v>
                </c:pt>
                <c:pt idx="8">
                  <c:v>t-keto + alpha</c:v>
                </c:pt>
                <c:pt idx="9">
                  <c:v>Natural MA</c:v>
                </c:pt>
                <c:pt idx="10">
                  <c:v>Hexane</c:v>
                </c:pt>
              </c:strCache>
            </c:strRef>
          </c:cat>
          <c:val>
            <c:numRef>
              <c:f>Sheet4!$B$27:$L$27</c:f>
              <c:numCache>
                <c:formatCode>General</c:formatCode>
                <c:ptCount val="11"/>
                <c:pt idx="0">
                  <c:v>0.16666666666666666</c:v>
                </c:pt>
                <c:pt idx="1">
                  <c:v>1.5603333333333333</c:v>
                </c:pt>
                <c:pt idx="2">
                  <c:v>1.482</c:v>
                </c:pt>
                <c:pt idx="3">
                  <c:v>1.6336666666666666</c:v>
                </c:pt>
                <c:pt idx="4">
                  <c:v>1.5393333333333334</c:v>
                </c:pt>
                <c:pt idx="5">
                  <c:v>0.13733333333333334</c:v>
                </c:pt>
                <c:pt idx="6">
                  <c:v>0.13633333333333333</c:v>
                </c:pt>
                <c:pt idx="7">
                  <c:v>0.18600000000000003</c:v>
                </c:pt>
                <c:pt idx="8">
                  <c:v>0.27233333333333332</c:v>
                </c:pt>
                <c:pt idx="9">
                  <c:v>1.5736666666666668</c:v>
                </c:pt>
                <c:pt idx="10">
                  <c:v>9.1000000000000011E-2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1880832"/>
        <c:axId val="751891200"/>
      </c:barChart>
      <c:catAx>
        <c:axId val="75188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GB" sz="1800"/>
                  <a:t>Stereo-controlled synthetic MAs</a:t>
                </a:r>
              </a:p>
            </c:rich>
          </c:tx>
          <c:layout>
            <c:manualLayout>
              <c:xMode val="edge"/>
              <c:yMode val="edge"/>
              <c:x val="0.32433058033908413"/>
              <c:y val="0.92317512183009542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751891200"/>
        <c:crosses val="autoZero"/>
        <c:auto val="1"/>
        <c:lblAlgn val="ctr"/>
        <c:lblOffset val="100"/>
        <c:noMultiLvlLbl val="0"/>
      </c:catAx>
      <c:valAx>
        <c:axId val="751891200"/>
        <c:scaling>
          <c:orientation val="minMax"/>
          <c:max val="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GB" sz="1800"/>
                  <a:t>Absorbance 450/620 nm </a:t>
                </a:r>
              </a:p>
            </c:rich>
          </c:tx>
          <c:layout>
            <c:manualLayout>
              <c:xMode val="edge"/>
              <c:yMode val="edge"/>
              <c:x val="1.9787141229316751E-2"/>
              <c:y val="0.23421621835529013"/>
            </c:manualLayout>
          </c:layout>
          <c:overlay val="0"/>
        </c:title>
        <c:numFmt formatCode="#,##0.000" sourceLinked="0"/>
        <c:majorTickMark val="out"/>
        <c:minorTickMark val="none"/>
        <c:tickLblPos val="nextTo"/>
        <c:crossAx val="751880832"/>
        <c:crosses val="autoZero"/>
        <c:crossBetween val="between"/>
        <c:majorUnit val="0.5"/>
      </c:valAx>
    </c:plotArea>
    <c:plotVisOnly val="1"/>
    <c:dispBlanksAs val="gap"/>
    <c:showDLblsOverMax val="0"/>
  </c:chart>
  <c:txPr>
    <a:bodyPr/>
    <a:lstStyle/>
    <a:p>
      <a:pPr>
        <a:defRPr sz="1200" b="1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521829</xdr:colOff>
      <xdr:row>3</xdr:row>
      <xdr:rowOff>79706</xdr:rowOff>
    </xdr:from>
    <xdr:to>
      <xdr:col>24</xdr:col>
      <xdr:colOff>425823</xdr:colOff>
      <xdr:row>34</xdr:row>
      <xdr:rowOff>145675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485775</xdr:colOff>
      <xdr:row>13</xdr:row>
      <xdr:rowOff>57149</xdr:rowOff>
    </xdr:from>
    <xdr:to>
      <xdr:col>29</xdr:col>
      <xdr:colOff>238125</xdr:colOff>
      <xdr:row>42</xdr:row>
      <xdr:rowOff>85724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542924</xdr:colOff>
      <xdr:row>55</xdr:row>
      <xdr:rowOff>4760</xdr:rowOff>
    </xdr:from>
    <xdr:to>
      <xdr:col>22</xdr:col>
      <xdr:colOff>281608</xdr:colOff>
      <xdr:row>81</xdr:row>
      <xdr:rowOff>173935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9</xdr:row>
      <xdr:rowOff>90486</xdr:rowOff>
    </xdr:from>
    <xdr:to>
      <xdr:col>18</xdr:col>
      <xdr:colOff>495300</xdr:colOff>
      <xdr:row>32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318653</xdr:colOff>
      <xdr:row>7</xdr:row>
      <xdr:rowOff>111268</xdr:rowOff>
    </xdr:from>
    <xdr:to>
      <xdr:col>38</xdr:col>
      <xdr:colOff>294409</xdr:colOff>
      <xdr:row>31</xdr:row>
      <xdr:rowOff>51955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39</xdr:col>
      <xdr:colOff>155712</xdr:colOff>
      <xdr:row>7</xdr:row>
      <xdr:rowOff>115542</xdr:rowOff>
    </xdr:from>
    <xdr:to>
      <xdr:col>51</xdr:col>
      <xdr:colOff>99391</xdr:colOff>
      <xdr:row>31</xdr:row>
      <xdr:rowOff>33129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51</xdr:col>
      <xdr:colOff>563655</xdr:colOff>
      <xdr:row>7</xdr:row>
      <xdr:rowOff>112059</xdr:rowOff>
    </xdr:from>
    <xdr:to>
      <xdr:col>64</xdr:col>
      <xdr:colOff>168089</xdr:colOff>
      <xdr:row>31</xdr:row>
      <xdr:rowOff>36138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zoomScale="55" zoomScaleNormal="55" workbookViewId="0">
      <selection activeCell="Z25" sqref="Z25"/>
    </sheetView>
  </sheetViews>
  <sheetFormatPr defaultRowHeight="15" x14ac:dyDescent="0.25"/>
  <cols>
    <col min="2" max="2" width="12.5703125" customWidth="1"/>
    <col min="3" max="3" width="15.42578125" customWidth="1"/>
    <col min="4" max="4" width="10.5703125" bestFit="1" customWidth="1"/>
  </cols>
  <sheetData>
    <row r="1" spans="1:9" x14ac:dyDescent="0.3">
      <c r="B1" t="s">
        <v>0</v>
      </c>
    </row>
    <row r="2" spans="1:9" x14ac:dyDescent="0.3">
      <c r="B2" t="s">
        <v>8</v>
      </c>
    </row>
    <row r="4" spans="1:9" x14ac:dyDescent="0.3">
      <c r="B4" s="5" t="s">
        <v>3</v>
      </c>
      <c r="C4" s="5"/>
      <c r="D4" s="5"/>
      <c r="E4" s="5"/>
      <c r="F4" s="5" t="s">
        <v>6</v>
      </c>
      <c r="G4" s="5"/>
      <c r="H4" s="5"/>
      <c r="I4" s="5"/>
    </row>
    <row r="5" spans="1:9" x14ac:dyDescent="0.3">
      <c r="B5" t="s">
        <v>1</v>
      </c>
      <c r="C5" t="s">
        <v>2</v>
      </c>
      <c r="D5" t="s">
        <v>4</v>
      </c>
      <c r="E5" t="s">
        <v>5</v>
      </c>
      <c r="F5" t="s">
        <v>1</v>
      </c>
      <c r="G5" t="s">
        <v>2</v>
      </c>
      <c r="H5" t="s">
        <v>4</v>
      </c>
      <c r="I5" t="s">
        <v>5</v>
      </c>
    </row>
    <row r="6" spans="1:9" x14ac:dyDescent="0.3">
      <c r="B6">
        <v>1.375</v>
      </c>
      <c r="C6">
        <v>1.456</v>
      </c>
      <c r="D6">
        <v>1.4319999999999999</v>
      </c>
      <c r="E6">
        <v>0.77300000000000002</v>
      </c>
      <c r="F6">
        <v>0.20499999999999999</v>
      </c>
      <c r="G6">
        <v>0.20399999999999999</v>
      </c>
      <c r="H6">
        <v>0.129</v>
      </c>
      <c r="I6">
        <v>0.104</v>
      </c>
    </row>
    <row r="7" spans="1:9" x14ac:dyDescent="0.3">
      <c r="B7">
        <v>1.198</v>
      </c>
      <c r="C7">
        <v>1.3959999999999999</v>
      </c>
      <c r="D7">
        <v>1.331</v>
      </c>
      <c r="E7">
        <v>0.89500000000000002</v>
      </c>
      <c r="F7">
        <v>0.14899999999999999</v>
      </c>
      <c r="G7">
        <v>0.20799999999999999</v>
      </c>
      <c r="H7">
        <v>6.6000000000000003E-2</v>
      </c>
      <c r="I7">
        <v>0.17599999999999999</v>
      </c>
    </row>
    <row r="8" spans="1:9" x14ac:dyDescent="0.3">
      <c r="B8">
        <v>1.232</v>
      </c>
      <c r="C8">
        <v>1.4139999999999999</v>
      </c>
      <c r="D8">
        <v>1.395</v>
      </c>
      <c r="E8">
        <v>0.97699999999999998</v>
      </c>
      <c r="F8">
        <v>0.2</v>
      </c>
      <c r="G8">
        <v>0.21099999999999999</v>
      </c>
      <c r="H8">
        <v>6.8000000000000005E-2</v>
      </c>
      <c r="I8">
        <v>0.153</v>
      </c>
    </row>
    <row r="9" spans="1:9" x14ac:dyDescent="0.3">
      <c r="B9">
        <v>1.2230000000000001</v>
      </c>
      <c r="C9">
        <v>1.393</v>
      </c>
      <c r="D9">
        <v>1.3009999999999999</v>
      </c>
      <c r="E9">
        <v>0.84699999999999998</v>
      </c>
    </row>
    <row r="10" spans="1:9" x14ac:dyDescent="0.3">
      <c r="B10">
        <v>1.29</v>
      </c>
      <c r="C10">
        <v>1.5029999999999999</v>
      </c>
      <c r="D10">
        <v>1.216</v>
      </c>
      <c r="E10">
        <v>0.73099999999999998</v>
      </c>
    </row>
    <row r="11" spans="1:9" x14ac:dyDescent="0.3">
      <c r="B11">
        <v>1.262</v>
      </c>
      <c r="C11">
        <v>1.478</v>
      </c>
      <c r="D11">
        <v>1.2323</v>
      </c>
      <c r="E11">
        <v>0.66</v>
      </c>
    </row>
    <row r="12" spans="1:9" x14ac:dyDescent="0.3">
      <c r="A12" t="s">
        <v>7</v>
      </c>
      <c r="B12" s="1">
        <f>AVERAGE(B6:B11)</f>
        <v>1.2633333333333334</v>
      </c>
      <c r="C12">
        <f>AVERAGE(C6:C11)</f>
        <v>1.4400000000000002</v>
      </c>
      <c r="D12" s="2">
        <f>AVERAGE(D6:D11)</f>
        <v>1.3178833333333333</v>
      </c>
      <c r="E12" s="3">
        <f>AVERAGE(E6:E11)</f>
        <v>0.8138333333333333</v>
      </c>
      <c r="F12" s="1">
        <f>AVERAGE(F6:F8)</f>
        <v>0.18466666666666667</v>
      </c>
      <c r="G12" s="1">
        <f>AVERAGE(G6:G8)</f>
        <v>0.20766666666666667</v>
      </c>
      <c r="H12" s="1">
        <f>AVERAGE(H6:H8)</f>
        <v>8.7666666666666671E-2</v>
      </c>
      <c r="I12" s="1">
        <f>AVERAGE(I6:I8)</f>
        <v>0.14433333333333331</v>
      </c>
    </row>
    <row r="13" spans="1:9" x14ac:dyDescent="0.3">
      <c r="A13" t="s">
        <v>10</v>
      </c>
      <c r="B13">
        <f>STDEV(B6:B12)</f>
        <v>5.7820603786385885E-2</v>
      </c>
      <c r="C13">
        <f t="shared" ref="C13:E13" si="0">STDEV(C6:C12)</f>
        <v>4.1813076104650952E-2</v>
      </c>
      <c r="D13">
        <f t="shared" si="0"/>
        <v>7.8667452326585202E-2</v>
      </c>
      <c r="E13">
        <f t="shared" si="0"/>
        <v>0.10528123711701436</v>
      </c>
      <c r="F13">
        <f>STDEV(F6:F8,F12)</f>
        <v>2.5302612952464373E-2</v>
      </c>
      <c r="G13">
        <f t="shared" ref="G13:I13" si="1">STDEV(G6:G8,G12)</f>
        <v>2.8674417556808782E-3</v>
      </c>
      <c r="H13">
        <f t="shared" si="1"/>
        <v>2.9238483012784498E-2</v>
      </c>
      <c r="I13">
        <f t="shared" si="1"/>
        <v>3.0025914733036164E-2</v>
      </c>
    </row>
    <row r="15" spans="1:9" x14ac:dyDescent="0.3">
      <c r="E15" s="1"/>
    </row>
    <row r="16" spans="1:9" x14ac:dyDescent="0.3">
      <c r="E16" s="1"/>
    </row>
    <row r="17" spans="1:9" x14ac:dyDescent="0.3">
      <c r="B17" t="s">
        <v>9</v>
      </c>
      <c r="E17" s="1"/>
    </row>
    <row r="19" spans="1:9" x14ac:dyDescent="0.3">
      <c r="B19" s="5" t="s">
        <v>3</v>
      </c>
      <c r="C19" s="5"/>
      <c r="D19" s="5"/>
      <c r="E19" s="5"/>
      <c r="F19" s="5" t="s">
        <v>6</v>
      </c>
      <c r="G19" s="5"/>
      <c r="H19" s="5"/>
      <c r="I19" s="5"/>
    </row>
    <row r="20" spans="1:9" x14ac:dyDescent="0.3">
      <c r="B20" t="s">
        <v>1</v>
      </c>
      <c r="C20" t="s">
        <v>2</v>
      </c>
      <c r="D20" t="s">
        <v>4</v>
      </c>
      <c r="E20" t="s">
        <v>5</v>
      </c>
      <c r="F20" t="s">
        <v>1</v>
      </c>
      <c r="G20" t="s">
        <v>2</v>
      </c>
      <c r="H20" t="s">
        <v>4</v>
      </c>
      <c r="I20" t="s">
        <v>5</v>
      </c>
    </row>
    <row r="21" spans="1:9" x14ac:dyDescent="0.3">
      <c r="B21">
        <v>0.1003</v>
      </c>
      <c r="C21">
        <v>0.1673</v>
      </c>
      <c r="D21">
        <v>6.5699999999999995E-2</v>
      </c>
      <c r="E21">
        <v>6.0299999999999999E-2</v>
      </c>
      <c r="F21">
        <v>0.11600000000000001</v>
      </c>
      <c r="G21">
        <v>9.0999999999999998E-2</v>
      </c>
      <c r="H21">
        <v>5.8000000000000003E-2</v>
      </c>
      <c r="I21">
        <v>1.1299999999999999E-2</v>
      </c>
    </row>
    <row r="22" spans="1:9" x14ac:dyDescent="0.3">
      <c r="B22">
        <v>7.9299999999999995E-2</v>
      </c>
      <c r="C22">
        <v>0.1096</v>
      </c>
      <c r="D22">
        <v>5.33E-2</v>
      </c>
      <c r="E22">
        <v>5.9700000000000003E-2</v>
      </c>
      <c r="F22">
        <v>0.107</v>
      </c>
      <c r="G22">
        <v>8.7999999999999995E-2</v>
      </c>
      <c r="H22">
        <v>8.6999999999999994E-2</v>
      </c>
      <c r="I22">
        <v>9.5000000000000001E-2</v>
      </c>
    </row>
    <row r="23" spans="1:9" x14ac:dyDescent="0.3">
      <c r="B23">
        <v>8.3299999999999999E-2</v>
      </c>
      <c r="C23">
        <v>9.8000000000000004E-2</v>
      </c>
      <c r="D23">
        <v>4.8599999999999997E-2</v>
      </c>
      <c r="E23">
        <v>3.9300000000000002E-2</v>
      </c>
      <c r="F23">
        <v>0.108</v>
      </c>
      <c r="G23">
        <v>9.0999999999999998E-2</v>
      </c>
      <c r="H23">
        <v>9.1999999999999998E-2</v>
      </c>
      <c r="I23">
        <v>1.14E-2</v>
      </c>
    </row>
    <row r="24" spans="1:9" x14ac:dyDescent="0.3">
      <c r="B24">
        <v>6.2700000000000006E-2</v>
      </c>
      <c r="C24">
        <v>0.13400000000000001</v>
      </c>
      <c r="D24">
        <v>4.87E-2</v>
      </c>
      <c r="E24">
        <v>4.6699999999999998E-2</v>
      </c>
    </row>
    <row r="25" spans="1:9" x14ac:dyDescent="0.3">
      <c r="B25">
        <v>9.2299999999999993E-2</v>
      </c>
      <c r="C25">
        <v>0.14299999999999999</v>
      </c>
      <c r="D25">
        <v>4.9700000000000001E-2</v>
      </c>
      <c r="E25">
        <v>0.04</v>
      </c>
    </row>
    <row r="26" spans="1:9" x14ac:dyDescent="0.3">
      <c r="B26">
        <v>9.8000000000000004E-2</v>
      </c>
      <c r="C26">
        <v>0.14499999999999999</v>
      </c>
      <c r="D26">
        <v>4.7300000000000002E-2</v>
      </c>
      <c r="E26">
        <v>5.1999999999999998E-2</v>
      </c>
    </row>
    <row r="27" spans="1:9" x14ac:dyDescent="0.3">
      <c r="A27" t="s">
        <v>7</v>
      </c>
      <c r="B27" s="1">
        <f>AVERAGE(B21:B26)</f>
        <v>8.5983333333333342E-2</v>
      </c>
      <c r="C27" s="1">
        <f>AVERAGE(C21:C26)</f>
        <v>0.13281666666666667</v>
      </c>
      <c r="D27" s="1">
        <f>AVERAGE(D21:D26)</f>
        <v>5.2216666666666668E-2</v>
      </c>
      <c r="E27" s="1">
        <f>AVERAGE(E21:E26)</f>
        <v>4.9666666666666665E-2</v>
      </c>
      <c r="F27" s="1">
        <f>AVERAGE(F21:F23)</f>
        <v>0.11033333333333334</v>
      </c>
      <c r="G27">
        <f>AVERAGE(G21:G23)</f>
        <v>9.0000000000000011E-2</v>
      </c>
      <c r="H27">
        <f>AVERAGE(H21:H23)</f>
        <v>7.9000000000000001E-2</v>
      </c>
      <c r="I27" s="1">
        <f>AVERAGE(I21:I23)</f>
        <v>3.9233333333333335E-2</v>
      </c>
    </row>
    <row r="28" spans="1:9" x14ac:dyDescent="0.3">
      <c r="A28" t="s">
        <v>10</v>
      </c>
      <c r="B28">
        <f>STDEV(B21:B27)</f>
        <v>1.2801356264951852E-2</v>
      </c>
      <c r="C28">
        <f t="shared" ref="C28:E28" si="2">STDEV(C21:C27)</f>
        <v>2.3071802173986224E-2</v>
      </c>
      <c r="D28">
        <f t="shared" si="2"/>
        <v>6.3104190739513384E-3</v>
      </c>
      <c r="E28">
        <f t="shared" si="2"/>
        <v>8.45471597525441E-3</v>
      </c>
      <c r="F28">
        <f>STDEV(F21:F23,F27)</f>
        <v>4.0276819911981938E-3</v>
      </c>
      <c r="G28">
        <f t="shared" ref="G28:I28" si="3">STDEV(G21:G23,G27)</f>
        <v>1.4142135623730963E-3</v>
      </c>
      <c r="H28">
        <f t="shared" si="3"/>
        <v>1.4988884770611383E-2</v>
      </c>
      <c r="I28">
        <f t="shared" si="3"/>
        <v>3.943300929706256E-2</v>
      </c>
    </row>
  </sheetData>
  <mergeCells count="4">
    <mergeCell ref="B4:E4"/>
    <mergeCell ref="F4:I4"/>
    <mergeCell ref="B19:E19"/>
    <mergeCell ref="F19:I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E52"/>
  <sheetViews>
    <sheetView topLeftCell="A7" zoomScale="70" zoomScaleNormal="70" workbookViewId="0">
      <selection activeCell="H20" sqref="H20"/>
    </sheetView>
  </sheetViews>
  <sheetFormatPr defaultRowHeight="15" x14ac:dyDescent="0.25"/>
  <sheetData>
    <row r="4" spans="1:31" ht="14.45" x14ac:dyDescent="0.3">
      <c r="B4" s="5" t="s">
        <v>20</v>
      </c>
      <c r="C4" s="5"/>
      <c r="D4" s="5"/>
      <c r="E4" s="5" t="s">
        <v>21</v>
      </c>
      <c r="F4" s="5"/>
      <c r="G4" s="5"/>
      <c r="H4" s="5" t="s">
        <v>22</v>
      </c>
      <c r="I4" s="5"/>
      <c r="J4" s="5"/>
      <c r="K4" s="5" t="s">
        <v>23</v>
      </c>
      <c r="L4" s="5"/>
      <c r="M4" s="5"/>
      <c r="N4" s="5" t="s">
        <v>24</v>
      </c>
      <c r="O4" s="5"/>
      <c r="P4" s="5"/>
      <c r="Q4" s="5" t="s">
        <v>25</v>
      </c>
      <c r="R4" s="5"/>
      <c r="S4" s="5"/>
      <c r="T4" s="5" t="s">
        <v>26</v>
      </c>
      <c r="U4" s="5"/>
      <c r="V4" s="5"/>
      <c r="W4" s="5" t="s">
        <v>27</v>
      </c>
      <c r="X4" s="5"/>
      <c r="Y4" s="5"/>
      <c r="Z4" s="5" t="s">
        <v>28</v>
      </c>
      <c r="AA4" s="5"/>
      <c r="AB4" s="5"/>
      <c r="AC4" s="5" t="s">
        <v>29</v>
      </c>
      <c r="AD4" s="5"/>
      <c r="AE4" s="5"/>
    </row>
    <row r="5" spans="1:31" ht="28.9" x14ac:dyDescent="0.3">
      <c r="B5" s="4" t="s">
        <v>18</v>
      </c>
      <c r="C5" s="4" t="s">
        <v>19</v>
      </c>
      <c r="D5" s="4" t="s">
        <v>17</v>
      </c>
      <c r="E5" s="4" t="s">
        <v>18</v>
      </c>
      <c r="F5" s="4" t="s">
        <v>19</v>
      </c>
      <c r="G5" s="4" t="s">
        <v>17</v>
      </c>
      <c r="H5" s="4" t="s">
        <v>18</v>
      </c>
      <c r="I5" s="4" t="s">
        <v>19</v>
      </c>
      <c r="J5" s="4" t="s">
        <v>17</v>
      </c>
      <c r="K5" s="4" t="s">
        <v>18</v>
      </c>
      <c r="L5" s="4" t="s">
        <v>19</v>
      </c>
      <c r="M5" s="4" t="s">
        <v>17</v>
      </c>
      <c r="N5" s="4" t="s">
        <v>18</v>
      </c>
      <c r="O5" s="4" t="s">
        <v>19</v>
      </c>
      <c r="P5" s="4" t="s">
        <v>17</v>
      </c>
      <c r="Q5" s="4" t="s">
        <v>18</v>
      </c>
      <c r="R5" s="4" t="s">
        <v>19</v>
      </c>
      <c r="S5" s="4" t="s">
        <v>17</v>
      </c>
      <c r="T5" s="4" t="s">
        <v>18</v>
      </c>
      <c r="U5" s="4" t="s">
        <v>19</v>
      </c>
      <c r="V5" s="4" t="s">
        <v>17</v>
      </c>
      <c r="W5" s="4" t="s">
        <v>18</v>
      </c>
      <c r="X5" s="4" t="s">
        <v>19</v>
      </c>
      <c r="Y5" s="4" t="s">
        <v>17</v>
      </c>
      <c r="Z5" s="4" t="s">
        <v>18</v>
      </c>
      <c r="AA5" s="4" t="s">
        <v>19</v>
      </c>
      <c r="AB5" s="4" t="s">
        <v>17</v>
      </c>
      <c r="AC5" s="4" t="s">
        <v>18</v>
      </c>
      <c r="AD5" s="4" t="s">
        <v>19</v>
      </c>
      <c r="AE5" s="4" t="s">
        <v>17</v>
      </c>
    </row>
    <row r="6" spans="1:31" ht="14.45" x14ac:dyDescent="0.3">
      <c r="B6">
        <v>1.0509999999999999</v>
      </c>
      <c r="C6">
        <v>0.16600000000000001</v>
      </c>
      <c r="D6">
        <v>0.33800000000000002</v>
      </c>
      <c r="E6">
        <v>6.3E-2</v>
      </c>
      <c r="F6">
        <v>5.2999999999999999E-2</v>
      </c>
      <c r="G6">
        <v>2.3E-2</v>
      </c>
      <c r="H6">
        <v>1.3340000000000001</v>
      </c>
      <c r="I6">
        <v>9.7000000000000003E-2</v>
      </c>
      <c r="J6">
        <v>0.23300000000000001</v>
      </c>
      <c r="K6">
        <v>0.85399999999999998</v>
      </c>
      <c r="L6">
        <v>4.7E-2</v>
      </c>
      <c r="M6">
        <v>0.246</v>
      </c>
      <c r="N6">
        <v>0.84399999999999997</v>
      </c>
      <c r="O6">
        <v>0.26400000000000001</v>
      </c>
      <c r="P6">
        <v>0.28899999999999998</v>
      </c>
      <c r="Q6">
        <v>1.5229999999999999</v>
      </c>
      <c r="R6">
        <v>7.9000000000000001E-2</v>
      </c>
      <c r="S6">
        <v>5.8000000000000003E-2</v>
      </c>
      <c r="T6">
        <v>0.92900000000000005</v>
      </c>
      <c r="U6">
        <v>0.221</v>
      </c>
      <c r="V6">
        <v>0.224</v>
      </c>
      <c r="W6">
        <v>0.59199999999999997</v>
      </c>
      <c r="X6">
        <v>0.185</v>
      </c>
      <c r="Y6">
        <v>0.152</v>
      </c>
      <c r="Z6">
        <v>0.91400000000000003</v>
      </c>
      <c r="AA6">
        <v>0.22700000000000001</v>
      </c>
      <c r="AB6">
        <v>0.32500000000000001</v>
      </c>
      <c r="AC6">
        <v>0.95399999999999996</v>
      </c>
      <c r="AD6">
        <v>0.253</v>
      </c>
      <c r="AE6">
        <v>0.33500000000000002</v>
      </c>
    </row>
    <row r="7" spans="1:31" ht="14.45" x14ac:dyDescent="0.3">
      <c r="B7">
        <v>1.1040000000000001</v>
      </c>
      <c r="C7">
        <v>8.3000000000000004E-2</v>
      </c>
      <c r="D7">
        <v>0.26300000000000001</v>
      </c>
      <c r="E7">
        <v>6.2E-2</v>
      </c>
      <c r="F7">
        <v>6.5000000000000002E-2</v>
      </c>
      <c r="G7">
        <v>5.6000000000000001E-2</v>
      </c>
      <c r="H7">
        <v>1.1020000000000001</v>
      </c>
      <c r="I7">
        <v>7.6999999999999999E-2</v>
      </c>
      <c r="J7">
        <v>0.154</v>
      </c>
      <c r="K7">
        <v>0.92200000000000004</v>
      </c>
      <c r="L7">
        <v>4.7E-2</v>
      </c>
      <c r="M7">
        <v>0.20799999999999999</v>
      </c>
      <c r="N7">
        <v>0.98299999999999998</v>
      </c>
      <c r="O7">
        <v>0.20799999999999999</v>
      </c>
      <c r="P7">
        <v>0.26100000000000001</v>
      </c>
      <c r="Q7">
        <v>1.5329999999999999</v>
      </c>
      <c r="R7">
        <v>8.5999999999999993E-2</v>
      </c>
      <c r="S7">
        <v>0.08</v>
      </c>
      <c r="T7">
        <v>0.88300000000000001</v>
      </c>
      <c r="U7">
        <v>0.13900000000000001</v>
      </c>
      <c r="V7">
        <v>9.5000000000000001E-2</v>
      </c>
      <c r="W7">
        <v>0.47199999999999998</v>
      </c>
      <c r="X7">
        <v>0.248</v>
      </c>
      <c r="Y7">
        <v>0.11899999999999999</v>
      </c>
      <c r="Z7">
        <v>0.86799999999999999</v>
      </c>
      <c r="AA7">
        <v>0.13400000000000001</v>
      </c>
      <c r="AB7">
        <v>0.13100000000000001</v>
      </c>
      <c r="AC7">
        <v>0.95399999999999996</v>
      </c>
      <c r="AD7">
        <v>0.26700000000000002</v>
      </c>
      <c r="AE7">
        <v>0.41899999999999998</v>
      </c>
    </row>
    <row r="8" spans="1:31" ht="14.45" x14ac:dyDescent="0.3">
      <c r="B8">
        <v>1.1319999999999999</v>
      </c>
      <c r="C8">
        <v>2.9000000000000001E-2</v>
      </c>
      <c r="D8">
        <v>0.192</v>
      </c>
      <c r="E8">
        <v>0.22800000000000001</v>
      </c>
      <c r="F8">
        <v>0.16700000000000001</v>
      </c>
      <c r="H8">
        <v>1.1020000000000001</v>
      </c>
      <c r="I8">
        <v>7.6999999999999999E-2</v>
      </c>
      <c r="J8">
        <v>9.1999999999999998E-2</v>
      </c>
      <c r="K8">
        <v>0.89</v>
      </c>
      <c r="L8">
        <v>6.9000000000000006E-2</v>
      </c>
      <c r="M8">
        <v>0.159</v>
      </c>
      <c r="N8">
        <v>0.91500000000000004</v>
      </c>
      <c r="O8">
        <v>0.14499999999999999</v>
      </c>
      <c r="P8">
        <v>0.17799999999999999</v>
      </c>
      <c r="Q8">
        <v>1.347</v>
      </c>
      <c r="R8">
        <v>6.3E-2</v>
      </c>
      <c r="S8">
        <v>6.7000000000000004E-2</v>
      </c>
      <c r="T8">
        <v>0.84299999999999997</v>
      </c>
      <c r="U8">
        <v>0.2</v>
      </c>
      <c r="V8">
        <v>0.191</v>
      </c>
      <c r="W8">
        <v>0.54900000000000004</v>
      </c>
      <c r="X8">
        <v>0.215</v>
      </c>
      <c r="Y8">
        <v>0.151</v>
      </c>
      <c r="Z8">
        <v>0.94199999999999995</v>
      </c>
      <c r="AA8">
        <v>0.17399999999999999</v>
      </c>
      <c r="AB8">
        <v>0.34499999999999997</v>
      </c>
      <c r="AC8">
        <v>0.91100000000000003</v>
      </c>
      <c r="AD8">
        <v>0.28499999999999998</v>
      </c>
      <c r="AE8">
        <v>0.50800000000000001</v>
      </c>
    </row>
    <row r="9" spans="1:31" s="1" customFormat="1" ht="16.5" customHeight="1" x14ac:dyDescent="0.3">
      <c r="A9" s="1" t="s">
        <v>7</v>
      </c>
      <c r="B9" s="1">
        <f>AVERAGE(B6:B8)</f>
        <v>1.0956666666666666</v>
      </c>
      <c r="C9" s="1">
        <f>AVERAGE(C6:C8)</f>
        <v>9.2666666666666675E-2</v>
      </c>
      <c r="D9" s="1">
        <f>AVERAGE(D6:D8)</f>
        <v>0.26433333333333331</v>
      </c>
      <c r="E9" s="1">
        <f t="shared" ref="E9:AE9" si="0">AVERAGE(E6:E8)</f>
        <v>0.11766666666666666</v>
      </c>
      <c r="F9" s="1">
        <f t="shared" si="0"/>
        <v>9.5000000000000015E-2</v>
      </c>
      <c r="G9" s="1">
        <f t="shared" si="0"/>
        <v>3.95E-2</v>
      </c>
      <c r="H9" s="1">
        <f t="shared" si="0"/>
        <v>1.1793333333333333</v>
      </c>
      <c r="I9" s="1">
        <f t="shared" si="0"/>
        <v>8.3666666666666667E-2</v>
      </c>
      <c r="J9" s="1">
        <f t="shared" si="0"/>
        <v>0.15966666666666665</v>
      </c>
      <c r="K9" s="1">
        <f t="shared" si="0"/>
        <v>0.8886666666666666</v>
      </c>
      <c r="L9" s="1">
        <f t="shared" si="0"/>
        <v>5.4333333333333338E-2</v>
      </c>
      <c r="M9" s="1">
        <f t="shared" si="0"/>
        <v>0.20433333333333334</v>
      </c>
      <c r="N9" s="1">
        <f t="shared" si="0"/>
        <v>0.91400000000000003</v>
      </c>
      <c r="O9" s="1">
        <f t="shared" si="0"/>
        <v>0.20566666666666666</v>
      </c>
      <c r="P9" s="1">
        <f t="shared" si="0"/>
        <v>0.24266666666666667</v>
      </c>
      <c r="Q9" s="1">
        <f t="shared" si="0"/>
        <v>1.4676666666666669</v>
      </c>
      <c r="R9" s="1">
        <f t="shared" si="0"/>
        <v>7.5999999999999998E-2</v>
      </c>
      <c r="S9" s="1">
        <f t="shared" si="0"/>
        <v>6.8333333333333343E-2</v>
      </c>
      <c r="T9" s="1">
        <f t="shared" si="0"/>
        <v>0.88500000000000012</v>
      </c>
      <c r="U9" s="1">
        <f t="shared" si="0"/>
        <v>0.18666666666666668</v>
      </c>
      <c r="V9" s="1">
        <f t="shared" si="0"/>
        <v>0.17</v>
      </c>
      <c r="W9" s="1">
        <f t="shared" si="0"/>
        <v>0.53766666666666663</v>
      </c>
      <c r="X9" s="1">
        <f t="shared" si="0"/>
        <v>0.216</v>
      </c>
      <c r="Y9" s="1">
        <f t="shared" si="0"/>
        <v>0.14066666666666669</v>
      </c>
      <c r="Z9" s="1">
        <f t="shared" si="0"/>
        <v>0.90800000000000003</v>
      </c>
      <c r="AA9" s="1">
        <f t="shared" si="0"/>
        <v>0.17833333333333332</v>
      </c>
      <c r="AB9" s="1">
        <f t="shared" si="0"/>
        <v>0.26699999999999996</v>
      </c>
      <c r="AC9" s="1">
        <f t="shared" si="0"/>
        <v>0.93966666666666665</v>
      </c>
      <c r="AD9" s="1">
        <f t="shared" si="0"/>
        <v>0.26833333333333331</v>
      </c>
      <c r="AE9" s="1">
        <f t="shared" si="0"/>
        <v>0.42066666666666669</v>
      </c>
    </row>
    <row r="10" spans="1:31" s="1" customFormat="1" ht="14.45" x14ac:dyDescent="0.3">
      <c r="A10" s="1" t="s">
        <v>10</v>
      </c>
      <c r="B10" s="1">
        <f>STDEV(B6:B9)</f>
        <v>3.3589019369761629E-2</v>
      </c>
      <c r="C10" s="1">
        <f t="shared" ref="C10:AE10" si="1">STDEV(C6:C9)</f>
        <v>5.6346152387619947E-2</v>
      </c>
      <c r="D10" s="1">
        <f t="shared" si="1"/>
        <v>5.9611706531146946E-2</v>
      </c>
      <c r="E10" s="1">
        <f t="shared" si="1"/>
        <v>7.8018516320735629E-2</v>
      </c>
      <c r="F10" s="1">
        <f t="shared" si="1"/>
        <v>5.1146847410177672E-2</v>
      </c>
      <c r="G10" s="1">
        <f t="shared" si="1"/>
        <v>1.6500000000000011E-2</v>
      </c>
      <c r="H10" s="1">
        <f t="shared" si="1"/>
        <v>0.10936584882351935</v>
      </c>
      <c r="I10" s="1">
        <f t="shared" si="1"/>
        <v>9.428090415820635E-3</v>
      </c>
      <c r="J10" s="1">
        <f t="shared" si="1"/>
        <v>5.7702301128772691E-2</v>
      </c>
      <c r="K10" s="1">
        <f t="shared" si="1"/>
        <v>2.7776888874666238E-2</v>
      </c>
      <c r="L10" s="1">
        <f t="shared" si="1"/>
        <v>1.0370899457402679E-2</v>
      </c>
      <c r="M10" s="1">
        <f t="shared" si="1"/>
        <v>3.5612107803698258E-2</v>
      </c>
      <c r="N10" s="1">
        <f t="shared" si="1"/>
        <v>5.6750917760567246E-2</v>
      </c>
      <c r="O10" s="1">
        <f t="shared" si="1"/>
        <v>4.8609555530665843E-2</v>
      </c>
      <c r="P10" s="1">
        <f t="shared" si="1"/>
        <v>4.7133380480881601E-2</v>
      </c>
      <c r="Q10" s="1">
        <f t="shared" si="1"/>
        <v>8.5421829112287712E-2</v>
      </c>
      <c r="R10" s="1">
        <f t="shared" si="1"/>
        <v>9.6263527187957759E-3</v>
      </c>
      <c r="S10" s="1">
        <f t="shared" si="1"/>
        <v>9.0308114560959923E-3</v>
      </c>
      <c r="T10" s="1">
        <f t="shared" si="1"/>
        <v>3.5137823874945198E-2</v>
      </c>
      <c r="U10" s="1">
        <f t="shared" si="1"/>
        <v>3.477866523539333E-2</v>
      </c>
      <c r="V10" s="1">
        <f t="shared" si="1"/>
        <v>5.471745608121778E-2</v>
      </c>
      <c r="W10" s="1">
        <f t="shared" si="1"/>
        <v>4.9640932930619094E-2</v>
      </c>
      <c r="X10" s="1">
        <f t="shared" si="1"/>
        <v>2.5729360660537316E-2</v>
      </c>
      <c r="Y10" s="1">
        <f t="shared" si="1"/>
        <v>1.5326085243430201E-2</v>
      </c>
      <c r="Z10" s="1">
        <f t="shared" si="1"/>
        <v>3.0506829836393454E-2</v>
      </c>
      <c r="AA10" s="1">
        <f t="shared" si="1"/>
        <v>3.8090535424024956E-2</v>
      </c>
      <c r="AB10" s="1">
        <f t="shared" si="1"/>
        <v>9.6512520776667596E-2</v>
      </c>
      <c r="AC10" s="1">
        <f t="shared" si="1"/>
        <v>2.0270394394014329E-2</v>
      </c>
      <c r="AD10" s="1">
        <f t="shared" si="1"/>
        <v>1.3097921802925655E-2</v>
      </c>
      <c r="AE10" s="1">
        <f t="shared" si="1"/>
        <v>7.0636786135522239E-2</v>
      </c>
    </row>
    <row r="18" spans="2:16" ht="14.45" x14ac:dyDescent="0.3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 ht="14.45" x14ac:dyDescent="0.3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38" spans="2:31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2:3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</row>
    <row r="45" spans="2:31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</row>
    <row r="46" spans="2:31" x14ac:dyDescent="0.25">
      <c r="B46" s="5" t="s">
        <v>20</v>
      </c>
      <c r="C46" s="5"/>
      <c r="D46" s="5"/>
      <c r="E46" s="5" t="s">
        <v>21</v>
      </c>
      <c r="F46" s="5"/>
      <c r="G46" s="5"/>
      <c r="H46" s="5" t="s">
        <v>22</v>
      </c>
      <c r="I46" s="5"/>
      <c r="J46" s="5"/>
      <c r="K46" s="5" t="s">
        <v>23</v>
      </c>
      <c r="L46" s="5"/>
      <c r="M46" s="5"/>
      <c r="N46" s="5" t="s">
        <v>24</v>
      </c>
      <c r="O46" s="5"/>
      <c r="P46" s="5"/>
      <c r="Q46" s="5" t="s">
        <v>25</v>
      </c>
      <c r="R46" s="5"/>
      <c r="S46" s="5"/>
      <c r="T46" s="5" t="s">
        <v>26</v>
      </c>
      <c r="U46" s="5"/>
      <c r="V46" s="5"/>
      <c r="W46" s="5" t="s">
        <v>27</v>
      </c>
      <c r="X46" s="5"/>
      <c r="Y46" s="5"/>
      <c r="Z46" s="5" t="s">
        <v>28</v>
      </c>
      <c r="AA46" s="5"/>
      <c r="AB46" s="5"/>
      <c r="AC46" s="5" t="s">
        <v>29</v>
      </c>
      <c r="AD46" s="5"/>
      <c r="AE46" s="5"/>
    </row>
    <row r="47" spans="2:31" ht="30" x14ac:dyDescent="0.25">
      <c r="B47" s="4" t="s">
        <v>18</v>
      </c>
      <c r="C47" s="4" t="s">
        <v>19</v>
      </c>
      <c r="D47" s="4" t="s">
        <v>17</v>
      </c>
      <c r="E47" s="4" t="s">
        <v>18</v>
      </c>
      <c r="F47" s="4" t="s">
        <v>19</v>
      </c>
      <c r="G47" s="4" t="s">
        <v>17</v>
      </c>
      <c r="H47" s="4" t="s">
        <v>18</v>
      </c>
      <c r="I47" s="4" t="s">
        <v>19</v>
      </c>
      <c r="J47" s="4" t="s">
        <v>17</v>
      </c>
      <c r="K47" s="4" t="s">
        <v>18</v>
      </c>
      <c r="L47" s="4" t="s">
        <v>19</v>
      </c>
      <c r="M47" s="4" t="s">
        <v>17</v>
      </c>
      <c r="N47" s="4" t="s">
        <v>18</v>
      </c>
      <c r="O47" s="4" t="s">
        <v>19</v>
      </c>
      <c r="P47" s="4" t="s">
        <v>17</v>
      </c>
      <c r="Q47" s="4" t="s">
        <v>18</v>
      </c>
      <c r="R47" s="4" t="s">
        <v>19</v>
      </c>
      <c r="S47" s="4" t="s">
        <v>17</v>
      </c>
      <c r="T47" s="4" t="s">
        <v>18</v>
      </c>
      <c r="U47" s="4" t="s">
        <v>19</v>
      </c>
      <c r="V47" s="4" t="s">
        <v>17</v>
      </c>
      <c r="W47" s="4" t="s">
        <v>18</v>
      </c>
      <c r="X47" s="4" t="s">
        <v>19</v>
      </c>
      <c r="Y47" s="4" t="s">
        <v>17</v>
      </c>
      <c r="Z47" s="4" t="s">
        <v>18</v>
      </c>
      <c r="AA47" s="4" t="s">
        <v>19</v>
      </c>
      <c r="AB47" s="4" t="s">
        <v>17</v>
      </c>
      <c r="AC47" s="4" t="s">
        <v>18</v>
      </c>
      <c r="AD47" s="4" t="s">
        <v>19</v>
      </c>
      <c r="AE47" s="4" t="s">
        <v>17</v>
      </c>
    </row>
    <row r="48" spans="2:31" x14ac:dyDescent="0.25">
      <c r="B48">
        <v>0.66500000000000004</v>
      </c>
      <c r="C48">
        <v>0.40600000000000003</v>
      </c>
      <c r="D48">
        <v>0.246</v>
      </c>
      <c r="E48">
        <v>0.76300000000000001</v>
      </c>
      <c r="F48">
        <v>0.28000000000000003</v>
      </c>
      <c r="G48">
        <v>0.254</v>
      </c>
      <c r="H48">
        <v>0.59499999999999997</v>
      </c>
      <c r="I48">
        <v>0.40100000000000002</v>
      </c>
      <c r="J48">
        <v>0.38400000000000001</v>
      </c>
      <c r="K48">
        <v>0.53300000000000003</v>
      </c>
      <c r="L48">
        <v>0.42499999999999999</v>
      </c>
      <c r="M48">
        <v>0.4</v>
      </c>
      <c r="N48">
        <v>0.89400000000000002</v>
      </c>
      <c r="O48">
        <v>0.752</v>
      </c>
      <c r="P48">
        <v>1.0720000000000001</v>
      </c>
      <c r="Q48">
        <v>1.5229999999999999</v>
      </c>
      <c r="R48">
        <v>0.34899999999999998</v>
      </c>
      <c r="S48">
        <v>0.29299999999999998</v>
      </c>
      <c r="T48">
        <v>0.98399999999999999</v>
      </c>
      <c r="U48">
        <v>0.57999999999999996</v>
      </c>
      <c r="V48">
        <v>0.67300000000000004</v>
      </c>
      <c r="W48">
        <v>0.86299999999999999</v>
      </c>
      <c r="X48">
        <v>0.26900000000000002</v>
      </c>
      <c r="Y48">
        <v>0.16800000000000001</v>
      </c>
      <c r="Z48">
        <v>1.5229999999999999</v>
      </c>
      <c r="AA48">
        <v>0.34899999999999998</v>
      </c>
      <c r="AB48">
        <v>0.28999999999999998</v>
      </c>
      <c r="AC48">
        <v>0.59199999999999997</v>
      </c>
      <c r="AD48">
        <v>0.185</v>
      </c>
      <c r="AE48">
        <v>0.152</v>
      </c>
    </row>
    <row r="49" spans="1:31" x14ac:dyDescent="0.25">
      <c r="B49">
        <v>0.66</v>
      </c>
      <c r="C49">
        <v>0.31</v>
      </c>
      <c r="D49">
        <v>0.154</v>
      </c>
      <c r="E49">
        <v>0.79300000000000004</v>
      </c>
      <c r="F49">
        <v>0.30199999999999999</v>
      </c>
      <c r="G49">
        <v>0.27200000000000002</v>
      </c>
      <c r="H49">
        <v>0.70899999999999996</v>
      </c>
      <c r="I49">
        <v>0.372</v>
      </c>
      <c r="J49">
        <v>0.34899999999999998</v>
      </c>
      <c r="K49">
        <v>0.48799999999999999</v>
      </c>
      <c r="L49">
        <v>0.42599999999999999</v>
      </c>
      <c r="M49">
        <v>0.42899999999999999</v>
      </c>
      <c r="N49">
        <v>1.1579999999999999</v>
      </c>
      <c r="O49">
        <v>0.79400000000000004</v>
      </c>
      <c r="P49">
        <v>1.177</v>
      </c>
      <c r="Q49">
        <v>1.5329999999999999</v>
      </c>
      <c r="R49">
        <v>0.26800000000000002</v>
      </c>
      <c r="S49">
        <v>0.28999999999999998</v>
      </c>
      <c r="T49">
        <v>1.0940000000000001</v>
      </c>
      <c r="U49">
        <v>0.66700000000000004</v>
      </c>
      <c r="V49">
        <v>0.58899999999999997</v>
      </c>
      <c r="W49">
        <v>0.86499999999999999</v>
      </c>
      <c r="X49">
        <v>0.28899999999999998</v>
      </c>
      <c r="Y49">
        <v>0.20799999999999999</v>
      </c>
      <c r="Z49">
        <v>1.5329999999999999</v>
      </c>
      <c r="AA49">
        <v>0.26800000000000002</v>
      </c>
      <c r="AB49">
        <v>0.313</v>
      </c>
      <c r="AC49">
        <v>0.47199999999999998</v>
      </c>
      <c r="AD49">
        <v>0.152</v>
      </c>
      <c r="AE49">
        <v>0.151</v>
      </c>
    </row>
    <row r="50" spans="1:31" x14ac:dyDescent="0.25">
      <c r="B50">
        <v>0.67900000000000005</v>
      </c>
      <c r="C50">
        <v>0.27500000000000002</v>
      </c>
      <c r="D50">
        <v>0.17100000000000001</v>
      </c>
      <c r="E50">
        <v>1.125</v>
      </c>
      <c r="F50">
        <v>0.39200000000000002</v>
      </c>
      <c r="G50">
        <v>0.30499999999999999</v>
      </c>
      <c r="H50">
        <v>0.67</v>
      </c>
      <c r="I50">
        <v>0.42599999999999999</v>
      </c>
      <c r="J50">
        <v>0.374</v>
      </c>
      <c r="K50">
        <v>0.54400000000000004</v>
      </c>
      <c r="L50">
        <v>0.37</v>
      </c>
      <c r="M50">
        <v>0.38400000000000001</v>
      </c>
      <c r="N50">
        <v>1.042</v>
      </c>
      <c r="O50">
        <v>0.84499999999999997</v>
      </c>
      <c r="P50">
        <v>1.0640000000000001</v>
      </c>
      <c r="Q50">
        <v>1.347</v>
      </c>
      <c r="R50">
        <v>0.29299999999999998</v>
      </c>
      <c r="S50">
        <v>0.313</v>
      </c>
      <c r="T50">
        <v>1.073</v>
      </c>
      <c r="U50">
        <v>0.73499999999999999</v>
      </c>
      <c r="V50">
        <v>0.57999999999999996</v>
      </c>
      <c r="W50">
        <v>0.90400000000000003</v>
      </c>
      <c r="X50">
        <v>0.22</v>
      </c>
      <c r="Y50">
        <v>0.26</v>
      </c>
      <c r="Z50">
        <v>1.347</v>
      </c>
      <c r="AA50">
        <v>0.29299999999999998</v>
      </c>
      <c r="AB50">
        <v>0.20399999999999999</v>
      </c>
      <c r="AC50">
        <v>0.54900000000000004</v>
      </c>
      <c r="AD50">
        <v>0.16600000000000001</v>
      </c>
      <c r="AE50">
        <v>0.14799999999999999</v>
      </c>
    </row>
    <row r="51" spans="1:31" x14ac:dyDescent="0.25">
      <c r="A51" t="s">
        <v>7</v>
      </c>
      <c r="B51">
        <f>AVERAGE(B48:B50)</f>
        <v>0.66800000000000015</v>
      </c>
      <c r="C51">
        <f t="shared" ref="C51:AE51" si="2">AVERAGE(C48:C50)</f>
        <v>0.33033333333333331</v>
      </c>
      <c r="D51">
        <f t="shared" si="2"/>
        <v>0.19033333333333335</v>
      </c>
      <c r="E51">
        <f t="shared" si="2"/>
        <v>0.89366666666666672</v>
      </c>
      <c r="F51">
        <f t="shared" si="2"/>
        <v>0.32466666666666671</v>
      </c>
      <c r="G51">
        <f t="shared" si="2"/>
        <v>0.27699999999999997</v>
      </c>
      <c r="H51">
        <f t="shared" si="2"/>
        <v>0.65799999999999992</v>
      </c>
      <c r="I51">
        <f t="shared" si="2"/>
        <v>0.39966666666666667</v>
      </c>
      <c r="J51">
        <f t="shared" si="2"/>
        <v>0.36899999999999999</v>
      </c>
      <c r="K51">
        <f t="shared" si="2"/>
        <v>0.52166666666666661</v>
      </c>
      <c r="L51">
        <f t="shared" si="2"/>
        <v>0.40700000000000003</v>
      </c>
      <c r="M51">
        <f t="shared" si="2"/>
        <v>0.40433333333333338</v>
      </c>
      <c r="N51">
        <f t="shared" si="2"/>
        <v>1.0313333333333334</v>
      </c>
      <c r="O51">
        <f t="shared" si="2"/>
        <v>0.79700000000000004</v>
      </c>
      <c r="P51">
        <f t="shared" si="2"/>
        <v>1.1043333333333334</v>
      </c>
      <c r="Q51">
        <f t="shared" si="2"/>
        <v>1.4676666666666669</v>
      </c>
      <c r="R51">
        <f t="shared" si="2"/>
        <v>0.30333333333333329</v>
      </c>
      <c r="S51">
        <f t="shared" si="2"/>
        <v>0.29866666666666664</v>
      </c>
      <c r="T51">
        <f t="shared" si="2"/>
        <v>1.0503333333333333</v>
      </c>
      <c r="U51">
        <f t="shared" si="2"/>
        <v>0.66066666666666662</v>
      </c>
      <c r="V51">
        <f t="shared" si="2"/>
        <v>0.61399999999999999</v>
      </c>
      <c r="W51">
        <f t="shared" si="2"/>
        <v>0.87733333333333341</v>
      </c>
      <c r="X51">
        <f t="shared" si="2"/>
        <v>0.25933333333333336</v>
      </c>
      <c r="Y51">
        <f t="shared" si="2"/>
        <v>0.21199999999999999</v>
      </c>
      <c r="Z51">
        <f t="shared" si="2"/>
        <v>1.4676666666666669</v>
      </c>
      <c r="AA51">
        <f t="shared" si="2"/>
        <v>0.30333333333333329</v>
      </c>
      <c r="AB51">
        <f t="shared" si="2"/>
        <v>0.26899999999999996</v>
      </c>
      <c r="AC51">
        <f t="shared" si="2"/>
        <v>0.53766666666666663</v>
      </c>
      <c r="AD51">
        <f t="shared" si="2"/>
        <v>0.16766666666666666</v>
      </c>
      <c r="AE51">
        <f t="shared" si="2"/>
        <v>0.15033333333333332</v>
      </c>
    </row>
    <row r="52" spans="1:31" x14ac:dyDescent="0.25">
      <c r="A52" t="s">
        <v>10</v>
      </c>
      <c r="B52">
        <f>STDEV(B48:B51)</f>
        <v>8.0415587212098859E-3</v>
      </c>
      <c r="C52">
        <f t="shared" ref="C52:AE52" si="3">STDEV(C48:C51)</f>
        <v>5.5379498813991596E-2</v>
      </c>
      <c r="D52">
        <f t="shared" si="3"/>
        <v>3.9969432764996135E-2</v>
      </c>
      <c r="E52">
        <f t="shared" si="3"/>
        <v>0.1640352265690376</v>
      </c>
      <c r="F52">
        <f t="shared" si="3"/>
        <v>4.8451579494950714E-2</v>
      </c>
      <c r="G52">
        <f t="shared" si="3"/>
        <v>2.111871208194287E-2</v>
      </c>
      <c r="H52">
        <f t="shared" si="3"/>
        <v>4.7307504690059482E-2</v>
      </c>
      <c r="I52">
        <f t="shared" si="3"/>
        <v>2.2065558884580484E-2</v>
      </c>
      <c r="J52">
        <f t="shared" si="3"/>
        <v>1.4719601443879758E-2</v>
      </c>
      <c r="K52">
        <f t="shared" si="3"/>
        <v>2.422578974747552E-2</v>
      </c>
      <c r="L52">
        <f t="shared" si="3"/>
        <v>2.6166135875720482E-2</v>
      </c>
      <c r="M52">
        <f t="shared" si="3"/>
        <v>1.8624953392931982E-2</v>
      </c>
      <c r="N52">
        <f t="shared" si="3"/>
        <v>0.10804114442604207</v>
      </c>
      <c r="O52">
        <f t="shared" si="3"/>
        <v>3.8026306683663073E-2</v>
      </c>
      <c r="P52">
        <f t="shared" si="3"/>
        <v>5.1486783633170254E-2</v>
      </c>
      <c r="Q52">
        <f t="shared" si="3"/>
        <v>8.5421829112287712E-2</v>
      </c>
      <c r="R52">
        <f t="shared" si="3"/>
        <v>3.3865748019036697E-2</v>
      </c>
      <c r="S52">
        <f t="shared" si="3"/>
        <v>1.0208928554075711E-2</v>
      </c>
      <c r="T52">
        <f t="shared" si="3"/>
        <v>4.768181577452308E-2</v>
      </c>
      <c r="U52">
        <f t="shared" si="3"/>
        <v>6.3436757658491855E-2</v>
      </c>
      <c r="V52">
        <f t="shared" si="3"/>
        <v>4.1880783182743887E-2</v>
      </c>
      <c r="W52">
        <f t="shared" si="3"/>
        <v>1.8873850222522772E-2</v>
      </c>
      <c r="X52">
        <f t="shared" si="3"/>
        <v>2.8986586936412883E-2</v>
      </c>
      <c r="Y52">
        <f t="shared" si="3"/>
        <v>3.7665191711534679E-2</v>
      </c>
      <c r="Z52">
        <f t="shared" si="3"/>
        <v>8.5421829112287712E-2</v>
      </c>
      <c r="AA52">
        <f t="shared" si="3"/>
        <v>3.3865748019036697E-2</v>
      </c>
      <c r="AB52">
        <f t="shared" si="3"/>
        <v>4.6911263750475378E-2</v>
      </c>
      <c r="AC52">
        <f t="shared" si="3"/>
        <v>4.9640932930619094E-2</v>
      </c>
      <c r="AD52">
        <f t="shared" si="3"/>
        <v>1.3523641850067197E-2</v>
      </c>
      <c r="AE52">
        <f t="shared" si="3"/>
        <v>1.6996731711975963E-3</v>
      </c>
    </row>
  </sheetData>
  <mergeCells count="45">
    <mergeCell ref="B18:D18"/>
    <mergeCell ref="E18:G18"/>
    <mergeCell ref="H18:J18"/>
    <mergeCell ref="K18:M18"/>
    <mergeCell ref="N18:P18"/>
    <mergeCell ref="B4:D4"/>
    <mergeCell ref="E4:G4"/>
    <mergeCell ref="H4:J4"/>
    <mergeCell ref="K4:M4"/>
    <mergeCell ref="N4:P4"/>
    <mergeCell ref="Q38:S38"/>
    <mergeCell ref="T38:V38"/>
    <mergeCell ref="W38:Y38"/>
    <mergeCell ref="Z38:AB38"/>
    <mergeCell ref="AC38:AE38"/>
    <mergeCell ref="B38:D38"/>
    <mergeCell ref="E38:G38"/>
    <mergeCell ref="H38:J38"/>
    <mergeCell ref="K38:M38"/>
    <mergeCell ref="N38:P38"/>
    <mergeCell ref="B45:D45"/>
    <mergeCell ref="E45:G45"/>
    <mergeCell ref="H45:J45"/>
    <mergeCell ref="K45:M45"/>
    <mergeCell ref="N45:P45"/>
    <mergeCell ref="Q4:S4"/>
    <mergeCell ref="T4:V4"/>
    <mergeCell ref="W4:Y4"/>
    <mergeCell ref="Z4:AB4"/>
    <mergeCell ref="AC4:AE4"/>
    <mergeCell ref="B46:D46"/>
    <mergeCell ref="E46:G46"/>
    <mergeCell ref="H46:J46"/>
    <mergeCell ref="K46:M46"/>
    <mergeCell ref="N46:P46"/>
    <mergeCell ref="Q45:S45"/>
    <mergeCell ref="T45:V45"/>
    <mergeCell ref="W45:Y45"/>
    <mergeCell ref="Z45:AB45"/>
    <mergeCell ref="AC45:AE45"/>
    <mergeCell ref="Q46:S46"/>
    <mergeCell ref="T46:V46"/>
    <mergeCell ref="W46:Y46"/>
    <mergeCell ref="Z46:AB46"/>
    <mergeCell ref="AC46:AE4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"/>
  <sheetViews>
    <sheetView zoomScale="70" zoomScaleNormal="70" workbookViewId="0">
      <selection activeCell="O3" sqref="O3"/>
    </sheetView>
  </sheetViews>
  <sheetFormatPr defaultRowHeight="15" x14ac:dyDescent="0.25"/>
  <sheetData>
    <row r="1" spans="1:19" ht="14.45" x14ac:dyDescent="0.3">
      <c r="B1" s="5" t="s">
        <v>11</v>
      </c>
      <c r="C1" s="5"/>
      <c r="D1" s="5"/>
      <c r="E1" s="5"/>
      <c r="F1" s="5"/>
      <c r="G1" s="5"/>
      <c r="H1" s="5" t="s">
        <v>15</v>
      </c>
      <c r="I1" s="5"/>
      <c r="J1" s="5"/>
      <c r="K1" s="5"/>
      <c r="L1" s="5"/>
      <c r="M1" s="5"/>
      <c r="N1" s="5" t="s">
        <v>16</v>
      </c>
      <c r="O1" s="5"/>
      <c r="P1" s="5"/>
      <c r="Q1" s="5"/>
      <c r="R1" s="5"/>
      <c r="S1" s="5"/>
    </row>
    <row r="2" spans="1:19" ht="43.15" x14ac:dyDescent="0.3">
      <c r="B2" s="4" t="s">
        <v>31</v>
      </c>
      <c r="C2" t="s">
        <v>44</v>
      </c>
      <c r="D2" t="s">
        <v>32</v>
      </c>
      <c r="E2" s="4" t="s">
        <v>33</v>
      </c>
      <c r="F2" s="4" t="s">
        <v>34</v>
      </c>
      <c r="G2" s="4" t="s">
        <v>12</v>
      </c>
      <c r="H2" s="4" t="s">
        <v>30</v>
      </c>
      <c r="I2" t="s">
        <v>44</v>
      </c>
      <c r="J2" t="s">
        <v>32</v>
      </c>
      <c r="K2" s="4" t="s">
        <v>33</v>
      </c>
      <c r="L2" s="4" t="s">
        <v>34</v>
      </c>
      <c r="M2" s="4" t="s">
        <v>12</v>
      </c>
      <c r="N2" s="4" t="s">
        <v>30</v>
      </c>
      <c r="O2" t="s">
        <v>44</v>
      </c>
      <c r="P2" t="s">
        <v>32</v>
      </c>
      <c r="Q2" s="4" t="s">
        <v>33</v>
      </c>
      <c r="R2" s="4" t="s">
        <v>34</v>
      </c>
      <c r="S2" s="4" t="s">
        <v>12</v>
      </c>
    </row>
    <row r="3" spans="1:19" ht="14.45" x14ac:dyDescent="0.3">
      <c r="B3">
        <v>1.8080000000000001</v>
      </c>
      <c r="C3">
        <v>0.247</v>
      </c>
      <c r="D3">
        <v>0.253</v>
      </c>
      <c r="E3">
        <v>0.68300000000000005</v>
      </c>
      <c r="F3">
        <v>0.10100000000000001</v>
      </c>
      <c r="G3">
        <v>0.253</v>
      </c>
      <c r="H3">
        <v>1.631</v>
      </c>
      <c r="I3">
        <v>0.128</v>
      </c>
      <c r="J3">
        <v>0.127</v>
      </c>
      <c r="K3">
        <v>0.221</v>
      </c>
      <c r="L3">
        <v>0.127</v>
      </c>
      <c r="M3">
        <v>8.5000000000000006E-2</v>
      </c>
      <c r="N3">
        <v>1.956</v>
      </c>
      <c r="O3">
        <v>6.9000000000000006E-2</v>
      </c>
      <c r="P3">
        <v>0.107</v>
      </c>
      <c r="Q3">
        <v>0.27600000000000002</v>
      </c>
      <c r="R3">
        <v>1.5900000000000001E-2</v>
      </c>
      <c r="S3">
        <v>0.129</v>
      </c>
    </row>
    <row r="4" spans="1:19" ht="14.45" x14ac:dyDescent="0.3">
      <c r="B4">
        <v>1.927</v>
      </c>
      <c r="C4">
        <v>0.27200000000000002</v>
      </c>
      <c r="D4">
        <v>0.18099999999999999</v>
      </c>
      <c r="E4">
        <v>0.61799999999999999</v>
      </c>
      <c r="F4">
        <v>8.8999999999999996E-2</v>
      </c>
      <c r="G4">
        <v>0.18099999999999999</v>
      </c>
      <c r="H4">
        <v>1.772</v>
      </c>
      <c r="I4">
        <v>0.14199999999999999</v>
      </c>
      <c r="J4">
        <v>0.16200000000000001</v>
      </c>
      <c r="K4">
        <v>0.22800000000000001</v>
      </c>
      <c r="L4">
        <v>0.16200000000000001</v>
      </c>
      <c r="M4">
        <v>7.8E-2</v>
      </c>
      <c r="N4">
        <v>1.9650000000000001</v>
      </c>
      <c r="O4">
        <v>7.3999999999999996E-2</v>
      </c>
      <c r="P4">
        <v>0.16600000000000001</v>
      </c>
      <c r="Q4">
        <v>0.224</v>
      </c>
      <c r="R4">
        <v>1.1599999999999999E-2</v>
      </c>
      <c r="S4">
        <v>9.9000000000000005E-2</v>
      </c>
    </row>
    <row r="5" spans="1:19" ht="14.45" x14ac:dyDescent="0.3">
      <c r="B5">
        <v>1.744</v>
      </c>
      <c r="C5">
        <v>0.28100000000000003</v>
      </c>
      <c r="D5">
        <v>0.16300000000000001</v>
      </c>
      <c r="E5">
        <v>0.629</v>
      </c>
      <c r="F5">
        <v>0.123</v>
      </c>
      <c r="G5">
        <v>0.19600000000000001</v>
      </c>
      <c r="H5">
        <v>1.714</v>
      </c>
      <c r="I5">
        <v>0.161</v>
      </c>
      <c r="J5">
        <v>9.9000000000000005E-2</v>
      </c>
      <c r="K5">
        <v>0.24199999999999999</v>
      </c>
      <c r="L5">
        <v>9.9000000000000005E-2</v>
      </c>
      <c r="M5">
        <v>8.7999999999999995E-2</v>
      </c>
      <c r="N5">
        <v>1.8939999999999999</v>
      </c>
      <c r="O5">
        <v>7.5999999999999998E-2</v>
      </c>
      <c r="P5">
        <v>0.11600000000000001</v>
      </c>
      <c r="Q5">
        <v>0.16400000000000001</v>
      </c>
      <c r="R5">
        <v>0.107</v>
      </c>
      <c r="S5">
        <v>0.127</v>
      </c>
    </row>
    <row r="6" spans="1:19" ht="14.45" x14ac:dyDescent="0.3">
      <c r="B6">
        <v>1.841</v>
      </c>
      <c r="C6">
        <v>0.26800000000000002</v>
      </c>
      <c r="D6">
        <v>0.13300000000000001</v>
      </c>
      <c r="E6">
        <v>0.58799999999999997</v>
      </c>
      <c r="F6">
        <v>0.112</v>
      </c>
      <c r="G6">
        <v>0.193</v>
      </c>
      <c r="H6">
        <v>1.6870000000000001</v>
      </c>
      <c r="I6">
        <v>0.14099999999999999</v>
      </c>
      <c r="J6">
        <v>0.13300000000000001</v>
      </c>
      <c r="K6">
        <v>0.24099999999999999</v>
      </c>
      <c r="L6">
        <v>0.13300000000000001</v>
      </c>
      <c r="M6">
        <v>0.10299999999999999</v>
      </c>
      <c r="N6">
        <v>1.9570000000000001</v>
      </c>
      <c r="O6">
        <v>6.4000000000000001E-2</v>
      </c>
      <c r="P6">
        <v>0.159</v>
      </c>
      <c r="Q6">
        <v>0.253</v>
      </c>
      <c r="R6">
        <v>0.13300000000000001</v>
      </c>
      <c r="S6">
        <v>0.13500000000000001</v>
      </c>
    </row>
    <row r="7" spans="1:19" ht="14.45" x14ac:dyDescent="0.3">
      <c r="A7" t="s">
        <v>13</v>
      </c>
      <c r="B7">
        <f>AVERAGE(B3:B6)</f>
        <v>1.83</v>
      </c>
      <c r="C7">
        <f t="shared" ref="C7:S7" si="0">AVERAGE(C3:C6)</f>
        <v>0.26700000000000002</v>
      </c>
      <c r="D7">
        <f t="shared" si="0"/>
        <v>0.1825</v>
      </c>
      <c r="E7">
        <f t="shared" si="0"/>
        <v>0.62950000000000006</v>
      </c>
      <c r="F7">
        <f>AVERAGE(F3:F6)</f>
        <v>0.10625</v>
      </c>
      <c r="G7">
        <f>AVERAGE(G3:G6)</f>
        <v>0.20574999999999999</v>
      </c>
      <c r="H7">
        <f t="shared" si="0"/>
        <v>1.7010000000000001</v>
      </c>
      <c r="I7">
        <f t="shared" si="0"/>
        <v>0.14300000000000002</v>
      </c>
      <c r="J7">
        <f t="shared" si="0"/>
        <v>0.13025</v>
      </c>
      <c r="K7">
        <f t="shared" si="0"/>
        <v>0.23300000000000001</v>
      </c>
      <c r="L7">
        <f t="shared" si="0"/>
        <v>0.13025</v>
      </c>
      <c r="M7">
        <f t="shared" si="0"/>
        <v>8.8499999999999995E-2</v>
      </c>
      <c r="N7">
        <f t="shared" si="0"/>
        <v>1.9430000000000001</v>
      </c>
      <c r="O7">
        <f t="shared" si="0"/>
        <v>7.0750000000000007E-2</v>
      </c>
      <c r="P7">
        <f t="shared" si="0"/>
        <v>0.13700000000000001</v>
      </c>
      <c r="Q7">
        <f t="shared" si="0"/>
        <v>0.22925000000000001</v>
      </c>
      <c r="R7">
        <f t="shared" si="0"/>
        <v>6.6875000000000004E-2</v>
      </c>
      <c r="S7">
        <f t="shared" si="0"/>
        <v>0.1225</v>
      </c>
    </row>
    <row r="8" spans="1:19" ht="14.45" x14ac:dyDescent="0.3">
      <c r="A8" t="s">
        <v>14</v>
      </c>
      <c r="B8">
        <f>STDEV(B3:B7)</f>
        <v>6.5973479520182968E-2</v>
      </c>
      <c r="C8">
        <f t="shared" ref="C8:S8" si="1">STDEV(C3:C7)</f>
        <v>1.2469963913339937E-2</v>
      </c>
      <c r="D8">
        <f t="shared" si="1"/>
        <v>4.4167295593006459E-2</v>
      </c>
      <c r="E8">
        <f t="shared" si="1"/>
        <v>3.4340209667385581E-2</v>
      </c>
      <c r="F8">
        <f>STDEV(G3:G7)</f>
        <v>2.7851166941440655E-2</v>
      </c>
      <c r="G8">
        <f>STDEV(F3:F7)</f>
        <v>1.2636751956100185E-2</v>
      </c>
      <c r="H8">
        <f t="shared" si="1"/>
        <v>5.0759235612841923E-2</v>
      </c>
      <c r="I8">
        <f t="shared" si="1"/>
        <v>1.1768602295939821E-2</v>
      </c>
      <c r="J8">
        <f t="shared" si="1"/>
        <v>2.2376047461515693E-2</v>
      </c>
      <c r="K8">
        <f t="shared" si="1"/>
        <v>8.8600225733346683E-3</v>
      </c>
      <c r="L8">
        <f t="shared" si="1"/>
        <v>2.2376047461515693E-2</v>
      </c>
      <c r="M8">
        <f t="shared" si="1"/>
        <v>9.1241437954473273E-3</v>
      </c>
      <c r="N8">
        <f t="shared" si="1"/>
        <v>2.850438562747851E-2</v>
      </c>
      <c r="O8">
        <f t="shared" si="1"/>
        <v>4.6569840025492875E-3</v>
      </c>
      <c r="P8">
        <f t="shared" si="1"/>
        <v>2.5816661286851179E-2</v>
      </c>
      <c r="Q8">
        <f t="shared" si="1"/>
        <v>4.1936708263763486E-2</v>
      </c>
      <c r="R8">
        <f t="shared" si="1"/>
        <v>5.3935858897397743E-2</v>
      </c>
      <c r="S8">
        <f t="shared" si="1"/>
        <v>1.3883443376914641E-2</v>
      </c>
    </row>
    <row r="14" spans="1:19" ht="14.45" x14ac:dyDescent="0.3">
      <c r="K14" s="4"/>
      <c r="N14" s="4"/>
      <c r="O14" s="4"/>
      <c r="P14" s="4"/>
      <c r="Q14" s="4"/>
    </row>
  </sheetData>
  <mergeCells count="3">
    <mergeCell ref="B1:G1"/>
    <mergeCell ref="H1:M1"/>
    <mergeCell ref="N1:S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"/>
  <sheetViews>
    <sheetView tabSelected="1" topLeftCell="J1" zoomScale="40" zoomScaleNormal="40" workbookViewId="0">
      <selection activeCell="AV58" sqref="AV58"/>
    </sheetView>
  </sheetViews>
  <sheetFormatPr defaultRowHeight="15" x14ac:dyDescent="0.25"/>
  <sheetData>
    <row r="1" spans="1:24" ht="14.45" x14ac:dyDescent="0.3">
      <c r="B1" s="5" t="s">
        <v>11</v>
      </c>
      <c r="C1" s="5"/>
      <c r="D1" s="5"/>
      <c r="E1" s="5"/>
      <c r="F1" s="5"/>
      <c r="G1" s="5"/>
      <c r="H1" s="5"/>
      <c r="I1" s="5"/>
      <c r="J1" s="5"/>
      <c r="K1" s="5"/>
      <c r="L1" s="5"/>
      <c r="N1" s="5" t="s">
        <v>15</v>
      </c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43.15" x14ac:dyDescent="0.3">
      <c r="B2" t="s">
        <v>35</v>
      </c>
      <c r="C2" s="4" t="s">
        <v>36</v>
      </c>
      <c r="D2" s="4" t="s">
        <v>37</v>
      </c>
      <c r="E2" s="4" t="s">
        <v>38</v>
      </c>
      <c r="F2" s="4" t="s">
        <v>39</v>
      </c>
      <c r="G2" s="4" t="s">
        <v>40</v>
      </c>
      <c r="H2" s="4" t="s">
        <v>41</v>
      </c>
      <c r="I2" s="4" t="s">
        <v>42</v>
      </c>
      <c r="J2" s="4" t="s">
        <v>43</v>
      </c>
      <c r="K2" s="4" t="s">
        <v>31</v>
      </c>
      <c r="L2" s="4" t="s">
        <v>12</v>
      </c>
      <c r="N2" t="s">
        <v>35</v>
      </c>
      <c r="O2" s="4" t="s">
        <v>36</v>
      </c>
      <c r="P2" s="4" t="s">
        <v>37</v>
      </c>
      <c r="Q2" s="4" t="s">
        <v>38</v>
      </c>
      <c r="R2" s="4" t="s">
        <v>39</v>
      </c>
      <c r="S2" s="4" t="s">
        <v>40</v>
      </c>
      <c r="T2" s="4" t="s">
        <v>41</v>
      </c>
      <c r="U2" s="4" t="s">
        <v>42</v>
      </c>
      <c r="V2" s="4" t="s">
        <v>43</v>
      </c>
      <c r="W2" s="4" t="s">
        <v>31</v>
      </c>
      <c r="X2" s="4" t="s">
        <v>12</v>
      </c>
    </row>
    <row r="3" spans="1:24" ht="14.45" x14ac:dyDescent="0.3">
      <c r="B3">
        <v>1.56</v>
      </c>
      <c r="C3">
        <v>1.615</v>
      </c>
      <c r="D3">
        <v>1.478</v>
      </c>
      <c r="E3">
        <v>1.649</v>
      </c>
      <c r="F3">
        <v>1.41</v>
      </c>
      <c r="G3">
        <v>1.0660000000000001</v>
      </c>
      <c r="H3">
        <v>0.95599999999999996</v>
      </c>
      <c r="I3">
        <v>0.60899999999999999</v>
      </c>
      <c r="J3">
        <v>1.01</v>
      </c>
      <c r="K3">
        <v>1.5489999999999999</v>
      </c>
      <c r="L3">
        <v>0.32700000000000001</v>
      </c>
      <c r="N3">
        <v>0.49</v>
      </c>
      <c r="O3">
        <v>1.645</v>
      </c>
      <c r="P3">
        <v>1.5189999999999999</v>
      </c>
      <c r="Q3">
        <v>1.4039999999999999</v>
      </c>
      <c r="R3">
        <v>2.133</v>
      </c>
      <c r="S3">
        <v>0.189</v>
      </c>
      <c r="T3">
        <v>0.2</v>
      </c>
      <c r="U3">
        <v>0.85499999999999998</v>
      </c>
      <c r="V3">
        <v>1.0549999999999999</v>
      </c>
      <c r="W3">
        <v>1.651</v>
      </c>
      <c r="X3">
        <v>7.4999999999999997E-2</v>
      </c>
    </row>
    <row r="4" spans="1:24" ht="14.45" x14ac:dyDescent="0.3">
      <c r="B4">
        <v>1.419</v>
      </c>
      <c r="C4">
        <v>1.657</v>
      </c>
      <c r="D4">
        <v>1.484</v>
      </c>
      <c r="E4">
        <v>1.4279999999999999</v>
      </c>
      <c r="F4">
        <v>1.55</v>
      </c>
      <c r="G4">
        <v>1.1499999999999999</v>
      </c>
      <c r="H4">
        <v>1.0349999999999999</v>
      </c>
      <c r="I4">
        <v>0.84699999999999998</v>
      </c>
      <c r="J4">
        <v>0.89600000000000002</v>
      </c>
      <c r="K4">
        <v>1.68</v>
      </c>
      <c r="L4">
        <v>0.28199999999999997</v>
      </c>
      <c r="N4">
        <v>0.505</v>
      </c>
      <c r="O4">
        <v>1.409</v>
      </c>
      <c r="P4">
        <v>1.5209999999999999</v>
      </c>
      <c r="Q4">
        <v>1.4159999999999999</v>
      </c>
      <c r="R4">
        <v>1.9139999999999999</v>
      </c>
      <c r="S4">
        <v>0.21299999999999999</v>
      </c>
      <c r="T4">
        <v>0.23</v>
      </c>
      <c r="U4">
        <v>0.86899999999999999</v>
      </c>
      <c r="V4">
        <v>1.075</v>
      </c>
      <c r="W4">
        <v>1.702</v>
      </c>
      <c r="X4">
        <v>8.4000000000000005E-2</v>
      </c>
    </row>
    <row r="5" spans="1:24" ht="14.45" x14ac:dyDescent="0.3">
      <c r="B5">
        <v>1.423</v>
      </c>
      <c r="C5">
        <v>1.627</v>
      </c>
      <c r="D5">
        <v>1.385</v>
      </c>
      <c r="E5">
        <v>1.508</v>
      </c>
      <c r="F5">
        <v>1.4419999999999999</v>
      </c>
      <c r="G5">
        <v>1.105</v>
      </c>
      <c r="H5">
        <v>1.179</v>
      </c>
      <c r="I5">
        <v>0.91</v>
      </c>
      <c r="J5">
        <v>0.69099999999999995</v>
      </c>
      <c r="K5">
        <v>1.657</v>
      </c>
      <c r="L5">
        <v>0.29499999999999998</v>
      </c>
      <c r="N5">
        <v>0.52500000000000002</v>
      </c>
      <c r="O5">
        <v>1.4059999999999999</v>
      </c>
      <c r="P5">
        <v>1.4710000000000001</v>
      </c>
      <c r="Q5">
        <v>1.583</v>
      </c>
      <c r="R5">
        <v>2.09</v>
      </c>
      <c r="S5">
        <v>0.19</v>
      </c>
      <c r="T5">
        <v>0.19800000000000001</v>
      </c>
      <c r="U5">
        <v>0.71399999999999997</v>
      </c>
      <c r="V5">
        <v>0.81</v>
      </c>
      <c r="W5">
        <v>1.504</v>
      </c>
      <c r="X5">
        <v>8.1000000000000003E-2</v>
      </c>
    </row>
    <row r="6" spans="1:24" ht="14.45" x14ac:dyDescent="0.3">
      <c r="A6" t="s">
        <v>13</v>
      </c>
      <c r="B6">
        <f>AVERAGE(B3:B5)</f>
        <v>1.4673333333333334</v>
      </c>
      <c r="C6">
        <f t="shared" ref="C6:L6" si="0">AVERAGE(C3:C5)</f>
        <v>1.633</v>
      </c>
      <c r="D6">
        <f t="shared" si="0"/>
        <v>1.4489999999999998</v>
      </c>
      <c r="E6">
        <f t="shared" si="0"/>
        <v>1.5283333333333333</v>
      </c>
      <c r="F6">
        <f t="shared" si="0"/>
        <v>1.4673333333333334</v>
      </c>
      <c r="G6">
        <f t="shared" si="0"/>
        <v>1.107</v>
      </c>
      <c r="H6">
        <f t="shared" si="0"/>
        <v>1.0566666666666666</v>
      </c>
      <c r="I6">
        <f t="shared" si="0"/>
        <v>0.78866666666666674</v>
      </c>
      <c r="J6">
        <f t="shared" si="0"/>
        <v>0.8656666666666667</v>
      </c>
      <c r="K6">
        <f t="shared" si="0"/>
        <v>1.6286666666666667</v>
      </c>
      <c r="L6">
        <f t="shared" si="0"/>
        <v>0.30133333333333329</v>
      </c>
      <c r="N6">
        <f>AVERAGE(N3:N5)</f>
        <v>0.50666666666666671</v>
      </c>
      <c r="O6">
        <f t="shared" ref="O6:X6" si="1">AVERAGE(O3:O5)</f>
        <v>1.4866666666666666</v>
      </c>
      <c r="P6">
        <f t="shared" si="1"/>
        <v>1.5036666666666667</v>
      </c>
      <c r="Q6">
        <f t="shared" si="1"/>
        <v>1.4676666666666665</v>
      </c>
      <c r="R6">
        <f t="shared" si="1"/>
        <v>2.0456666666666665</v>
      </c>
      <c r="S6">
        <f t="shared" si="1"/>
        <v>0.19733333333333336</v>
      </c>
      <c r="T6">
        <f t="shared" si="1"/>
        <v>0.20933333333333337</v>
      </c>
      <c r="U6">
        <f t="shared" si="1"/>
        <v>0.81266666666666654</v>
      </c>
      <c r="V6">
        <f t="shared" si="1"/>
        <v>0.98</v>
      </c>
      <c r="W6">
        <f t="shared" si="1"/>
        <v>1.6189999999999998</v>
      </c>
      <c r="X6">
        <f t="shared" si="1"/>
        <v>0.08</v>
      </c>
    </row>
    <row r="7" spans="1:24" ht="14.45" x14ac:dyDescent="0.3">
      <c r="A7" t="s">
        <v>10</v>
      </c>
      <c r="B7">
        <f>STDEV(B3:B6)</f>
        <v>6.5545573627989726E-2</v>
      </c>
      <c r="C7">
        <f t="shared" ref="C7:L7" si="2">STDEV(C3:C6)</f>
        <v>1.7663521732655708E-2</v>
      </c>
      <c r="D7">
        <f t="shared" si="2"/>
        <v>4.5321076774498627E-2</v>
      </c>
      <c r="E7">
        <f t="shared" si="2"/>
        <v>9.1361309583920122E-2</v>
      </c>
      <c r="F7">
        <f t="shared" si="2"/>
        <v>5.9896206520576596E-2</v>
      </c>
      <c r="G7">
        <f t="shared" si="2"/>
        <v>3.4322004603460965E-2</v>
      </c>
      <c r="H7">
        <f t="shared" si="2"/>
        <v>9.2319493547619175E-2</v>
      </c>
      <c r="I7">
        <f t="shared" si="2"/>
        <v>0.12962081451509014</v>
      </c>
      <c r="J7">
        <f t="shared" si="2"/>
        <v>0.13198568945996472</v>
      </c>
      <c r="K7">
        <f t="shared" si="2"/>
        <v>5.7110030253498881E-2</v>
      </c>
      <c r="L7">
        <f t="shared" si="2"/>
        <v>1.890913947157713E-2</v>
      </c>
      <c r="N7">
        <f>STDEV(N3:N6)</f>
        <v>1.433720877840439E-2</v>
      </c>
      <c r="O7">
        <f t="shared" ref="O7:X7" si="3">STDEV(O3:O6)</f>
        <v>0.11196527239381962</v>
      </c>
      <c r="P7">
        <f t="shared" si="3"/>
        <v>2.3113247764479539E-2</v>
      </c>
      <c r="Q7">
        <f t="shared" si="3"/>
        <v>8.1699993200054138E-2</v>
      </c>
      <c r="R7">
        <f t="shared" si="3"/>
        <v>9.4742927030054463E-2</v>
      </c>
      <c r="S7">
        <f t="shared" si="3"/>
        <v>1.1085526098877257E-2</v>
      </c>
      <c r="T7">
        <f t="shared" si="3"/>
        <v>1.4636332266733432E-2</v>
      </c>
      <c r="U7">
        <f t="shared" si="3"/>
        <v>7.0001587283591099E-2</v>
      </c>
      <c r="V7">
        <f t="shared" si="3"/>
        <v>0.12048513047951967</v>
      </c>
      <c r="W7">
        <f t="shared" si="3"/>
        <v>8.3940455085733223E-2</v>
      </c>
      <c r="X7">
        <f t="shared" si="3"/>
        <v>3.7416573867739451E-3</v>
      </c>
    </row>
    <row r="22" spans="1:12" ht="14.45" x14ac:dyDescent="0.3">
      <c r="B22" s="5" t="s">
        <v>16</v>
      </c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ht="43.15" x14ac:dyDescent="0.3">
      <c r="B23" t="s">
        <v>35</v>
      </c>
      <c r="C23" s="4" t="s">
        <v>36</v>
      </c>
      <c r="D23" s="4" t="s">
        <v>37</v>
      </c>
      <c r="E23" s="4" t="s">
        <v>38</v>
      </c>
      <c r="F23" s="4" t="s">
        <v>39</v>
      </c>
      <c r="G23" s="4" t="s">
        <v>40</v>
      </c>
      <c r="H23" s="4" t="s">
        <v>41</v>
      </c>
      <c r="I23" s="4" t="s">
        <v>42</v>
      </c>
      <c r="J23" s="4" t="s">
        <v>43</v>
      </c>
      <c r="K23" s="4" t="s">
        <v>31</v>
      </c>
      <c r="L23" s="4" t="s">
        <v>12</v>
      </c>
    </row>
    <row r="24" spans="1:12" ht="14.45" x14ac:dyDescent="0.3">
      <c r="B24">
        <v>0.17199999999999999</v>
      </c>
      <c r="C24">
        <v>1.556</v>
      </c>
      <c r="D24">
        <v>1.5229999999999999</v>
      </c>
      <c r="E24">
        <v>1.7829999999999999</v>
      </c>
      <c r="F24">
        <v>1.613</v>
      </c>
      <c r="G24">
        <v>0.158</v>
      </c>
      <c r="H24">
        <v>0.11799999999999999</v>
      </c>
      <c r="I24">
        <v>0.153</v>
      </c>
      <c r="J24">
        <v>0.23899999999999999</v>
      </c>
      <c r="K24">
        <v>1.6679999999999999</v>
      </c>
      <c r="L24">
        <v>8.8999999999999996E-2</v>
      </c>
    </row>
    <row r="25" spans="1:12" ht="14.45" x14ac:dyDescent="0.3">
      <c r="B25">
        <v>0.17499999999999999</v>
      </c>
      <c r="C25">
        <v>1.6060000000000001</v>
      </c>
      <c r="D25">
        <v>1.534</v>
      </c>
      <c r="E25">
        <v>1.54</v>
      </c>
      <c r="F25">
        <v>1.5649999999999999</v>
      </c>
      <c r="G25">
        <v>0.13600000000000001</v>
      </c>
      <c r="H25">
        <v>0.16600000000000001</v>
      </c>
      <c r="I25">
        <v>0.20499999999999999</v>
      </c>
      <c r="J25">
        <v>0.27300000000000002</v>
      </c>
      <c r="K25">
        <v>1.573</v>
      </c>
      <c r="L25">
        <v>9.1999999999999998E-2</v>
      </c>
    </row>
    <row r="26" spans="1:12" ht="14.45" x14ac:dyDescent="0.3">
      <c r="B26">
        <v>0.153</v>
      </c>
      <c r="C26">
        <v>1.5189999999999999</v>
      </c>
      <c r="D26">
        <v>1.389</v>
      </c>
      <c r="E26">
        <v>1.5780000000000001</v>
      </c>
      <c r="F26">
        <v>1.44</v>
      </c>
      <c r="G26">
        <v>0.11799999999999999</v>
      </c>
      <c r="H26">
        <v>0.125</v>
      </c>
      <c r="I26">
        <v>0.2</v>
      </c>
      <c r="J26">
        <v>0.30499999999999999</v>
      </c>
      <c r="K26">
        <v>1.48</v>
      </c>
      <c r="L26">
        <v>9.1999999999999998E-2</v>
      </c>
    </row>
    <row r="27" spans="1:12" ht="14.45" x14ac:dyDescent="0.3">
      <c r="A27" t="s">
        <v>13</v>
      </c>
      <c r="B27">
        <f>AVERAGE(B24:B26)</f>
        <v>0.16666666666666666</v>
      </c>
      <c r="C27">
        <f t="shared" ref="C27:L27" si="4">AVERAGE(C24:C26)</f>
        <v>1.5603333333333333</v>
      </c>
      <c r="D27">
        <f t="shared" si="4"/>
        <v>1.482</v>
      </c>
      <c r="E27">
        <f t="shared" si="4"/>
        <v>1.6336666666666666</v>
      </c>
      <c r="F27">
        <f t="shared" si="4"/>
        <v>1.5393333333333334</v>
      </c>
      <c r="G27">
        <f t="shared" si="4"/>
        <v>0.13733333333333334</v>
      </c>
      <c r="H27">
        <f t="shared" si="4"/>
        <v>0.13633333333333333</v>
      </c>
      <c r="I27">
        <f t="shared" si="4"/>
        <v>0.18600000000000003</v>
      </c>
      <c r="J27">
        <f t="shared" si="4"/>
        <v>0.27233333333333332</v>
      </c>
      <c r="K27">
        <f t="shared" si="4"/>
        <v>1.5736666666666668</v>
      </c>
      <c r="L27">
        <f t="shared" si="4"/>
        <v>9.1000000000000011E-2</v>
      </c>
    </row>
    <row r="28" spans="1:12" ht="14.45" x14ac:dyDescent="0.3">
      <c r="A28" t="s">
        <v>10</v>
      </c>
      <c r="B28">
        <f>STDEV(B24:B27)</f>
        <v>9.7410927974683013E-3</v>
      </c>
      <c r="C28">
        <f t="shared" ref="C28:L28" si="5">STDEV(C24:C27)</f>
        <v>3.5649528592800413E-2</v>
      </c>
      <c r="D28">
        <f t="shared" si="5"/>
        <v>6.5914085495185806E-2</v>
      </c>
      <c r="E28">
        <f t="shared" si="5"/>
        <v>0.10672810730491231</v>
      </c>
      <c r="F28">
        <f t="shared" si="5"/>
        <v>7.2921571263622378E-2</v>
      </c>
      <c r="G28">
        <f t="shared" si="5"/>
        <v>1.6357125528513802E-2</v>
      </c>
      <c r="H28">
        <f t="shared" si="5"/>
        <v>2.1171259344267175E-2</v>
      </c>
      <c r="I28">
        <f t="shared" si="5"/>
        <v>2.3423634787681016E-2</v>
      </c>
      <c r="J28">
        <f t="shared" si="5"/>
        <v>2.6948510575210315E-2</v>
      </c>
      <c r="K28">
        <f t="shared" si="5"/>
        <v>7.6752126282526437E-2</v>
      </c>
      <c r="L28">
        <f t="shared" si="5"/>
        <v>1.4142135623730963E-3</v>
      </c>
    </row>
  </sheetData>
  <mergeCells count="3">
    <mergeCell ref="B1:L1"/>
    <mergeCell ref="N1:X1"/>
    <mergeCell ref="B22:L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>CSIR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Lindokuhle Ndlandla</dc:creator>
  <cp:lastModifiedBy>User</cp:lastModifiedBy>
  <dcterms:created xsi:type="dcterms:W3CDTF">2016-02-19T07:38:19Z</dcterms:created>
  <dcterms:modified xsi:type="dcterms:W3CDTF">2018-10-16T07:41:38Z</dcterms:modified>
</cp:coreProperties>
</file>