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5\"/>
    </mc:Choice>
  </mc:AlternateContent>
  <xr:revisionPtr revIDLastSave="0" documentId="8_{829062D8-F395-442F-8C9A-27C34CCFF1FC}" xr6:coauthVersionLast="36" xr6:coauthVersionMax="36" xr10:uidLastSave="{00000000-0000-0000-0000-000000000000}"/>
  <bookViews>
    <workbookView xWindow="28680" yWindow="-120" windowWidth="19440" windowHeight="15150" xr2:uid="{EDF09BCD-076F-B049-9074-1662523D8B7E}"/>
  </bookViews>
  <sheets>
    <sheet name="Sheet1" sheetId="1" r:id="rId1"/>
    <sheet name="Sheet3" sheetId="3" r:id="rId2"/>
    <sheet name="Sheet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K20" i="1"/>
  <c r="E20" i="1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L19" i="1" l="1"/>
  <c r="L5" i="1"/>
  <c r="L8" i="1"/>
  <c r="L9" i="1"/>
  <c r="L12" i="1"/>
  <c r="L13" i="1"/>
  <c r="L16" i="1"/>
  <c r="L17" i="1"/>
  <c r="L4" i="1"/>
  <c r="F18" i="1"/>
  <c r="G18" i="1"/>
  <c r="H18" i="1"/>
  <c r="I18" i="1"/>
  <c r="J18" i="1"/>
  <c r="K18" i="1"/>
  <c r="E18" i="1"/>
  <c r="F14" i="1"/>
  <c r="G14" i="1"/>
  <c r="H14" i="1"/>
  <c r="I14" i="1"/>
  <c r="J14" i="1"/>
  <c r="K14" i="1"/>
  <c r="E14" i="1"/>
  <c r="F6" i="1"/>
  <c r="G6" i="1"/>
  <c r="H6" i="1"/>
  <c r="I6" i="1"/>
  <c r="J6" i="1"/>
  <c r="K6" i="1"/>
  <c r="E6" i="1"/>
  <c r="D10" i="1"/>
  <c r="E10" i="1"/>
  <c r="F10" i="1"/>
  <c r="G10" i="1"/>
  <c r="H10" i="1"/>
  <c r="I10" i="1"/>
  <c r="J10" i="1"/>
  <c r="K10" i="1"/>
  <c r="C10" i="1"/>
</calcChain>
</file>

<file path=xl/sharedStrings.xml><?xml version="1.0" encoding="utf-8"?>
<sst xmlns="http://schemas.openxmlformats.org/spreadsheetml/2006/main" count="114" uniqueCount="38">
  <si>
    <t>Sex ratio</t>
  </si>
  <si>
    <t>Coll1</t>
  </si>
  <si>
    <t>Coll2</t>
  </si>
  <si>
    <t>Coll3</t>
  </si>
  <si>
    <t>Coll4</t>
  </si>
  <si>
    <t>Coll5</t>
  </si>
  <si>
    <t>Coll6</t>
  </si>
  <si>
    <t>Coll7</t>
  </si>
  <si>
    <t>Coll8</t>
  </si>
  <si>
    <t>Coll9</t>
  </si>
  <si>
    <t>15/07/2022</t>
  </si>
  <si>
    <t>Total</t>
  </si>
  <si>
    <t>Male</t>
  </si>
  <si>
    <t>Female</t>
  </si>
  <si>
    <t>Pheromone standard</t>
  </si>
  <si>
    <t>Trece septa</t>
  </si>
  <si>
    <t>Trece lure</t>
  </si>
  <si>
    <t>Trece patch</t>
  </si>
  <si>
    <t>Sex-ratio (M:F)</t>
  </si>
  <si>
    <t>Z</t>
  </si>
  <si>
    <t>P.unadj</t>
  </si>
  <si>
    <t>P.adj</t>
  </si>
  <si>
    <t>Dual Lure - Floral lure</t>
  </si>
  <si>
    <t>Dual Lure - Pheromone STD</t>
  </si>
  <si>
    <t>Floral lure - Pheromone STD</t>
  </si>
  <si>
    <t>Dual Lure - Septa</t>
  </si>
  <si>
    <t>Floral lure - Septa</t>
  </si>
  <si>
    <t>Pheromone STD - Septa</t>
  </si>
  <si>
    <t>Treatment</t>
  </si>
  <si>
    <t>Collection</t>
  </si>
  <si>
    <t>Sex-ratio_M_F</t>
  </si>
  <si>
    <t>Percentage</t>
  </si>
  <si>
    <t>Pheromone STD</t>
  </si>
  <si>
    <t>Septa</t>
  </si>
  <si>
    <t>Floral lure</t>
  </si>
  <si>
    <t>Dual Lure</t>
  </si>
  <si>
    <t>Comparison Percentages</t>
  </si>
  <si>
    <t>Comparison Sex-ratio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</si>
</sst>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6D3E0-4D1F-4748-B528-E8F50E49D9B3}">
  <dimension ref="A1:L20"/>
  <sheetViews>
    <sheetView tabSelected="1" workbookViewId="0">
      <selection activeCell="E20" sqref="E20:K20"/>
    </sheetView>
  </sheetViews>
  <sheetFormatPr defaultColWidth="11" defaultRowHeight="15.75" x14ac:dyDescent="0.25"/>
  <cols>
    <col min="1" max="1" width="12.875" customWidth="1"/>
    <col min="2" max="2" width="13.5" bestFit="1" customWidth="1"/>
  </cols>
  <sheetData>
    <row r="1" spans="1:12" x14ac:dyDescent="0.25">
      <c r="A1" s="4" t="s">
        <v>0</v>
      </c>
      <c r="B1" s="4"/>
      <c r="C1" s="4" t="s">
        <v>10</v>
      </c>
      <c r="D1" s="4"/>
      <c r="E1" s="4"/>
      <c r="F1" s="4"/>
      <c r="G1" s="4"/>
      <c r="H1" s="4"/>
      <c r="I1" s="4"/>
      <c r="J1" s="4"/>
      <c r="K1" s="4"/>
    </row>
    <row r="2" spans="1:12" x14ac:dyDescent="0.25">
      <c r="A2" s="4"/>
      <c r="B2" s="4"/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</row>
    <row r="3" spans="1:12" x14ac:dyDescent="0.25">
      <c r="A3" s="5" t="s">
        <v>14</v>
      </c>
      <c r="B3" s="1" t="s">
        <v>11</v>
      </c>
      <c r="C3" s="1"/>
      <c r="D3" s="1"/>
      <c r="E3" s="1">
        <v>1106</v>
      </c>
      <c r="F3" s="1">
        <v>614</v>
      </c>
      <c r="G3" s="1">
        <v>196</v>
      </c>
      <c r="H3" s="1">
        <v>431</v>
      </c>
      <c r="I3" s="1">
        <v>156</v>
      </c>
      <c r="J3" s="1">
        <v>78</v>
      </c>
      <c r="K3" s="1">
        <v>34</v>
      </c>
    </row>
    <row r="4" spans="1:12" x14ac:dyDescent="0.25">
      <c r="A4" s="5"/>
      <c r="B4" s="1" t="s">
        <v>12</v>
      </c>
      <c r="C4" s="1"/>
      <c r="D4" s="1"/>
      <c r="E4" s="1">
        <v>69</v>
      </c>
      <c r="F4" s="1">
        <v>51</v>
      </c>
      <c r="G4" s="1">
        <v>62</v>
      </c>
      <c r="H4" s="1">
        <v>72</v>
      </c>
      <c r="I4" s="1">
        <v>69</v>
      </c>
      <c r="J4" s="1">
        <v>67</v>
      </c>
      <c r="K4" s="1">
        <v>29</v>
      </c>
      <c r="L4">
        <f>SUM(E4:K4)</f>
        <v>419</v>
      </c>
    </row>
    <row r="5" spans="1:12" x14ac:dyDescent="0.25">
      <c r="A5" s="5"/>
      <c r="B5" s="1" t="s">
        <v>13</v>
      </c>
      <c r="C5" s="1"/>
      <c r="D5" s="1"/>
      <c r="E5" s="1">
        <v>34</v>
      </c>
      <c r="F5" s="1">
        <v>49</v>
      </c>
      <c r="G5" s="1">
        <v>38</v>
      </c>
      <c r="H5" s="1">
        <v>28</v>
      </c>
      <c r="I5" s="1">
        <v>31</v>
      </c>
      <c r="J5" s="1">
        <v>11</v>
      </c>
      <c r="K5" s="1">
        <v>5</v>
      </c>
      <c r="L5">
        <f t="shared" ref="L5:L17" si="0">SUM(E5:K5)</f>
        <v>196</v>
      </c>
    </row>
    <row r="6" spans="1:12" x14ac:dyDescent="0.25">
      <c r="A6" s="5"/>
      <c r="B6" s="1" t="s">
        <v>18</v>
      </c>
      <c r="C6" s="1"/>
      <c r="D6" s="1"/>
      <c r="E6" s="2">
        <f>E4/E5</f>
        <v>2.0294117647058822</v>
      </c>
      <c r="F6" s="2">
        <f t="shared" ref="F6:K6" si="1">F4/F5</f>
        <v>1.0408163265306123</v>
      </c>
      <c r="G6" s="2">
        <f t="shared" si="1"/>
        <v>1.631578947368421</v>
      </c>
      <c r="H6" s="2">
        <f t="shared" si="1"/>
        <v>2.5714285714285716</v>
      </c>
      <c r="I6" s="2">
        <f t="shared" si="1"/>
        <v>2.225806451612903</v>
      </c>
      <c r="J6" s="2">
        <f t="shared" si="1"/>
        <v>6.0909090909090908</v>
      </c>
      <c r="K6" s="2">
        <f t="shared" si="1"/>
        <v>5.8</v>
      </c>
    </row>
    <row r="7" spans="1:12" x14ac:dyDescent="0.25">
      <c r="A7" s="4" t="s">
        <v>15</v>
      </c>
      <c r="B7" s="1" t="s">
        <v>11</v>
      </c>
      <c r="C7" s="1">
        <v>504</v>
      </c>
      <c r="D7" s="1">
        <v>371</v>
      </c>
      <c r="E7" s="1">
        <v>945</v>
      </c>
      <c r="F7" s="1">
        <v>804</v>
      </c>
      <c r="G7" s="1">
        <v>669</v>
      </c>
      <c r="H7" s="1">
        <v>501</v>
      </c>
      <c r="I7" s="1">
        <v>76</v>
      </c>
      <c r="J7" s="1">
        <v>181</v>
      </c>
      <c r="K7" s="1">
        <v>124</v>
      </c>
    </row>
    <row r="8" spans="1:12" x14ac:dyDescent="0.25">
      <c r="A8" s="4"/>
      <c r="B8" s="1" t="s">
        <v>12</v>
      </c>
      <c r="C8" s="1">
        <v>79</v>
      </c>
      <c r="D8" s="1">
        <v>80</v>
      </c>
      <c r="E8" s="1">
        <v>82</v>
      </c>
      <c r="F8" s="1">
        <v>79</v>
      </c>
      <c r="G8" s="1">
        <v>72</v>
      </c>
      <c r="H8" s="1">
        <v>79</v>
      </c>
      <c r="I8" s="1">
        <v>63</v>
      </c>
      <c r="J8" s="1">
        <v>67</v>
      </c>
      <c r="K8" s="1">
        <v>65</v>
      </c>
      <c r="L8">
        <f t="shared" si="0"/>
        <v>507</v>
      </c>
    </row>
    <row r="9" spans="1:12" x14ac:dyDescent="0.25">
      <c r="A9" s="4"/>
      <c r="B9" s="1" t="s">
        <v>13</v>
      </c>
      <c r="C9" s="1">
        <v>21</v>
      </c>
      <c r="D9" s="1">
        <v>20</v>
      </c>
      <c r="E9" s="1">
        <v>18</v>
      </c>
      <c r="F9" s="1">
        <v>21</v>
      </c>
      <c r="G9" s="1">
        <v>29</v>
      </c>
      <c r="H9" s="1">
        <v>21</v>
      </c>
      <c r="I9" s="1">
        <v>13</v>
      </c>
      <c r="J9" s="1">
        <v>53</v>
      </c>
      <c r="K9" s="1">
        <v>35</v>
      </c>
      <c r="L9">
        <f t="shared" si="0"/>
        <v>190</v>
      </c>
    </row>
    <row r="10" spans="1:12" x14ac:dyDescent="0.25">
      <c r="A10" s="4"/>
      <c r="B10" s="1" t="s">
        <v>18</v>
      </c>
      <c r="C10" s="2">
        <f>C8/C9</f>
        <v>3.7619047619047619</v>
      </c>
      <c r="D10" s="2">
        <f t="shared" ref="D10:K10" si="2">D8/D9</f>
        <v>4</v>
      </c>
      <c r="E10" s="2">
        <f t="shared" si="2"/>
        <v>4.5555555555555554</v>
      </c>
      <c r="F10" s="2">
        <f t="shared" si="2"/>
        <v>3.7619047619047619</v>
      </c>
      <c r="G10" s="2">
        <f t="shared" si="2"/>
        <v>2.4827586206896552</v>
      </c>
      <c r="H10" s="2">
        <f t="shared" si="2"/>
        <v>3.7619047619047619</v>
      </c>
      <c r="I10" s="2">
        <f t="shared" si="2"/>
        <v>4.8461538461538458</v>
      </c>
      <c r="J10" s="2">
        <f t="shared" si="2"/>
        <v>1.2641509433962264</v>
      </c>
      <c r="K10" s="2">
        <f t="shared" si="2"/>
        <v>1.8571428571428572</v>
      </c>
    </row>
    <row r="11" spans="1:12" x14ac:dyDescent="0.25">
      <c r="A11" s="4" t="s">
        <v>17</v>
      </c>
      <c r="B11" s="1" t="s">
        <v>11</v>
      </c>
      <c r="C11" s="1"/>
      <c r="D11" s="1"/>
      <c r="E11" s="1">
        <v>3254</v>
      </c>
      <c r="F11" s="1">
        <v>1410</v>
      </c>
      <c r="G11" s="1">
        <v>2927</v>
      </c>
      <c r="H11" s="1">
        <v>1597</v>
      </c>
      <c r="I11" s="1">
        <v>653</v>
      </c>
      <c r="J11" s="1">
        <v>583</v>
      </c>
      <c r="K11" s="1">
        <v>278</v>
      </c>
    </row>
    <row r="12" spans="1:12" x14ac:dyDescent="0.25">
      <c r="A12" s="4"/>
      <c r="B12" s="1" t="s">
        <v>12</v>
      </c>
      <c r="C12" s="1"/>
      <c r="D12" s="1"/>
      <c r="E12" s="1">
        <v>51</v>
      </c>
      <c r="F12" s="1">
        <v>58</v>
      </c>
      <c r="G12" s="1">
        <v>51</v>
      </c>
      <c r="H12" s="1">
        <v>57</v>
      </c>
      <c r="I12" s="1">
        <v>48</v>
      </c>
      <c r="J12" s="1">
        <v>45</v>
      </c>
      <c r="K12" s="1">
        <v>50</v>
      </c>
      <c r="L12">
        <f t="shared" si="0"/>
        <v>360</v>
      </c>
    </row>
    <row r="13" spans="1:12" x14ac:dyDescent="0.25">
      <c r="A13" s="4"/>
      <c r="B13" s="1" t="s">
        <v>13</v>
      </c>
      <c r="C13" s="1"/>
      <c r="D13" s="1"/>
      <c r="E13" s="1">
        <v>49</v>
      </c>
      <c r="F13" s="1">
        <v>44</v>
      </c>
      <c r="G13" s="1">
        <v>49</v>
      </c>
      <c r="H13" s="1">
        <v>43</v>
      </c>
      <c r="I13" s="1">
        <v>52</v>
      </c>
      <c r="J13" s="1">
        <v>55</v>
      </c>
      <c r="K13" s="1">
        <v>50</v>
      </c>
      <c r="L13">
        <f t="shared" si="0"/>
        <v>342</v>
      </c>
    </row>
    <row r="14" spans="1:12" x14ac:dyDescent="0.25">
      <c r="A14" s="4"/>
      <c r="B14" s="1" t="s">
        <v>18</v>
      </c>
      <c r="C14" s="1"/>
      <c r="D14" s="1"/>
      <c r="E14" s="2">
        <f>E12/E13</f>
        <v>1.0408163265306123</v>
      </c>
      <c r="F14" s="2">
        <f t="shared" ref="F14:K14" si="3">F12/F13</f>
        <v>1.3181818181818181</v>
      </c>
      <c r="G14" s="2">
        <f t="shared" si="3"/>
        <v>1.0408163265306123</v>
      </c>
      <c r="H14" s="2">
        <f t="shared" si="3"/>
        <v>1.3255813953488371</v>
      </c>
      <c r="I14" s="2">
        <f t="shared" si="3"/>
        <v>0.92307692307692313</v>
      </c>
      <c r="J14" s="2">
        <f t="shared" si="3"/>
        <v>0.81818181818181823</v>
      </c>
      <c r="K14" s="2">
        <f t="shared" si="3"/>
        <v>1</v>
      </c>
    </row>
    <row r="15" spans="1:12" x14ac:dyDescent="0.25">
      <c r="A15" s="4" t="s">
        <v>16</v>
      </c>
      <c r="B15" s="1" t="s">
        <v>11</v>
      </c>
      <c r="C15" s="1"/>
      <c r="D15" s="1"/>
      <c r="E15" s="1">
        <v>3923</v>
      </c>
      <c r="F15" s="1">
        <v>1460</v>
      </c>
      <c r="G15" s="1">
        <v>1605</v>
      </c>
      <c r="H15" s="1">
        <v>1719</v>
      </c>
      <c r="I15" s="1">
        <v>883</v>
      </c>
      <c r="J15" s="1">
        <v>402</v>
      </c>
      <c r="K15" s="1">
        <v>618</v>
      </c>
    </row>
    <row r="16" spans="1:12" x14ac:dyDescent="0.25">
      <c r="A16" s="4"/>
      <c r="B16" s="1" t="s">
        <v>12</v>
      </c>
      <c r="C16" s="1"/>
      <c r="D16" s="1"/>
      <c r="E16" s="1">
        <v>59</v>
      </c>
      <c r="F16" s="1">
        <v>52</v>
      </c>
      <c r="G16" s="1">
        <v>53</v>
      </c>
      <c r="H16" s="1">
        <v>65</v>
      </c>
      <c r="I16" s="1">
        <v>51</v>
      </c>
      <c r="J16" s="1">
        <v>53</v>
      </c>
      <c r="K16" s="1">
        <v>47</v>
      </c>
      <c r="L16">
        <f t="shared" si="0"/>
        <v>380</v>
      </c>
    </row>
    <row r="17" spans="1:12" x14ac:dyDescent="0.25">
      <c r="A17" s="4"/>
      <c r="B17" s="1" t="s">
        <v>13</v>
      </c>
      <c r="C17" s="1"/>
      <c r="D17" s="1"/>
      <c r="E17" s="1">
        <v>41</v>
      </c>
      <c r="F17" s="1">
        <v>48</v>
      </c>
      <c r="G17" s="1">
        <v>43</v>
      </c>
      <c r="H17" s="1">
        <v>35</v>
      </c>
      <c r="I17" s="1">
        <v>49</v>
      </c>
      <c r="J17" s="1">
        <v>47</v>
      </c>
      <c r="K17" s="1">
        <v>53</v>
      </c>
      <c r="L17">
        <f t="shared" si="0"/>
        <v>316</v>
      </c>
    </row>
    <row r="18" spans="1:12" x14ac:dyDescent="0.25">
      <c r="A18" s="4"/>
      <c r="B18" s="1" t="s">
        <v>18</v>
      </c>
      <c r="C18" s="1"/>
      <c r="D18" s="1"/>
      <c r="E18" s="2">
        <f>E16/E17</f>
        <v>1.4390243902439024</v>
      </c>
      <c r="F18" s="2">
        <f t="shared" ref="F18:K18" si="4">F16/F17</f>
        <v>1.0833333333333333</v>
      </c>
      <c r="G18" s="2">
        <f t="shared" si="4"/>
        <v>1.2325581395348837</v>
      </c>
      <c r="H18" s="2">
        <f t="shared" si="4"/>
        <v>1.8571428571428572</v>
      </c>
      <c r="I18" s="2">
        <f t="shared" si="4"/>
        <v>1.0408163265306123</v>
      </c>
      <c r="J18" s="2">
        <f t="shared" si="4"/>
        <v>1.1276595744680851</v>
      </c>
      <c r="K18" s="2">
        <f t="shared" si="4"/>
        <v>0.8867924528301887</v>
      </c>
    </row>
    <row r="19" spans="1:12" x14ac:dyDescent="0.25">
      <c r="L19">
        <f>SUM(L3:L18)</f>
        <v>2710</v>
      </c>
    </row>
    <row r="20" spans="1:12" x14ac:dyDescent="0.25">
      <c r="E20" s="3">
        <f>+AVERAGE(E6,E10,E14,E18)</f>
        <v>2.2662020092589881</v>
      </c>
      <c r="F20" s="3">
        <f t="shared" ref="F20:K20" si="5">+AVERAGE(F6,F10,F14,F18)</f>
        <v>1.8010590599876315</v>
      </c>
      <c r="G20" s="3">
        <f t="shared" si="5"/>
        <v>1.596928008530893</v>
      </c>
      <c r="H20" s="3">
        <f t="shared" si="5"/>
        <v>2.3790143964562569</v>
      </c>
      <c r="I20" s="3">
        <f t="shared" si="5"/>
        <v>2.258963386843571</v>
      </c>
      <c r="J20" s="3">
        <f t="shared" si="5"/>
        <v>2.3252253567388053</v>
      </c>
      <c r="K20" s="3">
        <f t="shared" si="5"/>
        <v>2.3859838274932614</v>
      </c>
    </row>
  </sheetData>
  <mergeCells count="6">
    <mergeCell ref="A15:A18"/>
    <mergeCell ref="C1:K1"/>
    <mergeCell ref="A1:B2"/>
    <mergeCell ref="A3:A6"/>
    <mergeCell ref="A7:A10"/>
    <mergeCell ref="A11:A14"/>
  </mergeCells>
  <phoneticPr fontId="1" type="noConversion"/>
  <pageMargins left="0.7" right="0.7" top="0.75" bottom="0.75" header="0.3" footer="0.3"/>
  <headerFooter>
    <oddHeader>&amp;R&amp;"Calibri"&amp;12&amp;K000000 UNCLASSIFIED - NON CLASSIFIÉ&amp;1#_x000D_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BC264-3B45-5C43-B2DA-7A7F11498881}">
  <dimension ref="A1:G29"/>
  <sheetViews>
    <sheetView workbookViewId="0">
      <selection activeCell="D33" sqref="D33"/>
    </sheetView>
  </sheetViews>
  <sheetFormatPr defaultColWidth="11" defaultRowHeight="15.75" x14ac:dyDescent="0.25"/>
  <cols>
    <col min="1" max="1" width="17.875" customWidth="1"/>
  </cols>
  <sheetData>
    <row r="1" spans="1:7" x14ac:dyDescent="0.25">
      <c r="A1" t="s">
        <v>28</v>
      </c>
      <c r="B1" t="s">
        <v>29</v>
      </c>
      <c r="C1" s="1" t="s">
        <v>11</v>
      </c>
      <c r="D1" s="1" t="s">
        <v>12</v>
      </c>
      <c r="E1" s="1" t="s">
        <v>13</v>
      </c>
      <c r="F1" s="1" t="s">
        <v>30</v>
      </c>
      <c r="G1" s="1" t="s">
        <v>31</v>
      </c>
    </row>
    <row r="2" spans="1:7" x14ac:dyDescent="0.25">
      <c r="A2" t="s">
        <v>32</v>
      </c>
      <c r="B2" s="1" t="s">
        <v>3</v>
      </c>
      <c r="C2" s="1">
        <v>1106</v>
      </c>
      <c r="D2" s="1">
        <v>69</v>
      </c>
      <c r="E2" s="1">
        <v>34</v>
      </c>
      <c r="F2" s="2">
        <f t="shared" ref="F2:F29" si="0">D2/E2</f>
        <v>2.0294117647058822</v>
      </c>
      <c r="G2">
        <v>11.985262245340268</v>
      </c>
    </row>
    <row r="3" spans="1:7" x14ac:dyDescent="0.25">
      <c r="A3" t="s">
        <v>32</v>
      </c>
      <c r="B3" s="1" t="s">
        <v>4</v>
      </c>
      <c r="C3" s="1">
        <v>614</v>
      </c>
      <c r="D3" s="1">
        <v>51</v>
      </c>
      <c r="E3" s="1">
        <v>49</v>
      </c>
      <c r="F3" s="2">
        <f t="shared" si="0"/>
        <v>1.0408163265306123</v>
      </c>
      <c r="G3">
        <v>14.319029850746269</v>
      </c>
    </row>
    <row r="4" spans="1:7" x14ac:dyDescent="0.25">
      <c r="A4" t="s">
        <v>32</v>
      </c>
      <c r="B4" s="1" t="s">
        <v>5</v>
      </c>
      <c r="C4" s="1">
        <v>196</v>
      </c>
      <c r="D4" s="1">
        <v>62</v>
      </c>
      <c r="E4" s="1">
        <v>38</v>
      </c>
      <c r="F4" s="2">
        <f t="shared" si="0"/>
        <v>1.631578947368421</v>
      </c>
      <c r="G4">
        <v>3.6316472114137488</v>
      </c>
    </row>
    <row r="5" spans="1:7" x14ac:dyDescent="0.25">
      <c r="A5" t="s">
        <v>32</v>
      </c>
      <c r="B5" s="1" t="s">
        <v>6</v>
      </c>
      <c r="C5" s="1">
        <v>431</v>
      </c>
      <c r="D5" s="1">
        <v>72</v>
      </c>
      <c r="E5" s="1">
        <v>28</v>
      </c>
      <c r="F5" s="2">
        <f t="shared" si="0"/>
        <v>2.5714285714285716</v>
      </c>
      <c r="G5">
        <v>10.145951035781545</v>
      </c>
    </row>
    <row r="6" spans="1:7" x14ac:dyDescent="0.25">
      <c r="A6" t="s">
        <v>32</v>
      </c>
      <c r="B6" s="1" t="s">
        <v>7</v>
      </c>
      <c r="C6" s="1">
        <v>156</v>
      </c>
      <c r="D6" s="1">
        <v>69</v>
      </c>
      <c r="E6" s="1">
        <v>31</v>
      </c>
      <c r="F6" s="2">
        <f t="shared" si="0"/>
        <v>2.225806451612903</v>
      </c>
      <c r="G6">
        <v>8.8235294117647065</v>
      </c>
    </row>
    <row r="7" spans="1:7" x14ac:dyDescent="0.25">
      <c r="A7" t="s">
        <v>32</v>
      </c>
      <c r="B7" s="1" t="s">
        <v>8</v>
      </c>
      <c r="C7" s="1">
        <v>78</v>
      </c>
      <c r="D7" s="1">
        <v>67</v>
      </c>
      <c r="E7" s="1">
        <v>11</v>
      </c>
      <c r="F7" s="2">
        <f t="shared" si="0"/>
        <v>6.0909090909090908</v>
      </c>
      <c r="G7">
        <v>6.270096463022508</v>
      </c>
    </row>
    <row r="8" spans="1:7" x14ac:dyDescent="0.25">
      <c r="A8" t="s">
        <v>32</v>
      </c>
      <c r="B8" s="1" t="s">
        <v>9</v>
      </c>
      <c r="C8" s="1">
        <v>34</v>
      </c>
      <c r="D8" s="1">
        <v>29</v>
      </c>
      <c r="E8" s="1">
        <v>5</v>
      </c>
      <c r="F8" s="2">
        <f t="shared" si="0"/>
        <v>5.8</v>
      </c>
      <c r="G8">
        <v>3.225806451612903</v>
      </c>
    </row>
    <row r="9" spans="1:7" x14ac:dyDescent="0.25">
      <c r="A9" t="s">
        <v>33</v>
      </c>
      <c r="B9" s="1" t="s">
        <v>3</v>
      </c>
      <c r="C9" s="1">
        <v>945</v>
      </c>
      <c r="D9" s="1">
        <v>82</v>
      </c>
      <c r="E9" s="1">
        <v>18</v>
      </c>
      <c r="F9" s="2">
        <f t="shared" si="0"/>
        <v>4.5555555555555554</v>
      </c>
      <c r="G9">
        <v>10.240572171651495</v>
      </c>
    </row>
    <row r="10" spans="1:7" x14ac:dyDescent="0.25">
      <c r="A10" t="s">
        <v>33</v>
      </c>
      <c r="B10" s="1" t="s">
        <v>4</v>
      </c>
      <c r="C10" s="1">
        <v>804</v>
      </c>
      <c r="D10" s="1">
        <v>79</v>
      </c>
      <c r="E10" s="1">
        <v>21</v>
      </c>
      <c r="F10" s="2">
        <f t="shared" si="0"/>
        <v>3.7619047619047619</v>
      </c>
      <c r="G10">
        <v>18.75</v>
      </c>
    </row>
    <row r="11" spans="1:7" x14ac:dyDescent="0.25">
      <c r="A11" t="s">
        <v>33</v>
      </c>
      <c r="B11" s="1" t="s">
        <v>5</v>
      </c>
      <c r="C11" s="1">
        <v>669</v>
      </c>
      <c r="D11" s="1">
        <v>72</v>
      </c>
      <c r="E11" s="1">
        <v>29</v>
      </c>
      <c r="F11" s="2">
        <f t="shared" si="0"/>
        <v>2.4827586206896552</v>
      </c>
      <c r="G11">
        <v>12.395775430794886</v>
      </c>
    </row>
    <row r="12" spans="1:7" x14ac:dyDescent="0.25">
      <c r="A12" t="s">
        <v>33</v>
      </c>
      <c r="B12" s="1" t="s">
        <v>6</v>
      </c>
      <c r="C12" s="1">
        <v>501</v>
      </c>
      <c r="D12" s="1">
        <v>79</v>
      </c>
      <c r="E12" s="1">
        <v>21</v>
      </c>
      <c r="F12" s="2">
        <f t="shared" si="0"/>
        <v>3.7619047619047619</v>
      </c>
      <c r="G12">
        <v>11.793785310734464</v>
      </c>
    </row>
    <row r="13" spans="1:7" x14ac:dyDescent="0.25">
      <c r="A13" t="s">
        <v>33</v>
      </c>
      <c r="B13" s="1" t="s">
        <v>7</v>
      </c>
      <c r="C13" s="1">
        <v>76</v>
      </c>
      <c r="D13" s="1">
        <v>63</v>
      </c>
      <c r="E13" s="1">
        <v>13</v>
      </c>
      <c r="F13" s="2">
        <f t="shared" si="0"/>
        <v>4.8461538461538458</v>
      </c>
      <c r="G13">
        <v>4.2986425339366514</v>
      </c>
    </row>
    <row r="14" spans="1:7" x14ac:dyDescent="0.25">
      <c r="A14" t="s">
        <v>33</v>
      </c>
      <c r="B14" s="1" t="s">
        <v>8</v>
      </c>
      <c r="C14" s="1">
        <v>181</v>
      </c>
      <c r="D14" s="1">
        <v>67</v>
      </c>
      <c r="E14" s="1">
        <v>53</v>
      </c>
      <c r="F14" s="2">
        <f t="shared" si="0"/>
        <v>1.2641509433962264</v>
      </c>
      <c r="G14">
        <v>14.549839228295818</v>
      </c>
    </row>
    <row r="15" spans="1:7" x14ac:dyDescent="0.25">
      <c r="A15" t="s">
        <v>33</v>
      </c>
      <c r="B15" s="1" t="s">
        <v>9</v>
      </c>
      <c r="C15" s="1">
        <v>124</v>
      </c>
      <c r="D15" s="1">
        <v>65</v>
      </c>
      <c r="E15" s="1">
        <v>35</v>
      </c>
      <c r="F15" s="2">
        <f t="shared" si="0"/>
        <v>1.8571428571428572</v>
      </c>
      <c r="G15">
        <v>11.76470588235294</v>
      </c>
    </row>
    <row r="16" spans="1:7" x14ac:dyDescent="0.25">
      <c r="A16" t="s">
        <v>34</v>
      </c>
      <c r="B16" s="1" t="s">
        <v>3</v>
      </c>
      <c r="C16" s="1">
        <v>3254</v>
      </c>
      <c r="D16" s="1">
        <v>51</v>
      </c>
      <c r="E16" s="1">
        <v>49</v>
      </c>
      <c r="F16" s="2">
        <f t="shared" si="0"/>
        <v>1.0408163265306123</v>
      </c>
      <c r="G16">
        <v>35.262245340268748</v>
      </c>
    </row>
    <row r="17" spans="1:7" x14ac:dyDescent="0.25">
      <c r="A17" t="s">
        <v>34</v>
      </c>
      <c r="B17" s="1" t="s">
        <v>4</v>
      </c>
      <c r="C17" s="1">
        <v>1410</v>
      </c>
      <c r="D17" s="1">
        <v>58</v>
      </c>
      <c r="E17" s="1">
        <v>44</v>
      </c>
      <c r="F17" s="2">
        <f t="shared" si="0"/>
        <v>1.3181818181818181</v>
      </c>
      <c r="G17">
        <v>32.882462686567166</v>
      </c>
    </row>
    <row r="18" spans="1:7" x14ac:dyDescent="0.25">
      <c r="A18" t="s">
        <v>34</v>
      </c>
      <c r="B18" s="1" t="s">
        <v>5</v>
      </c>
      <c r="C18" s="1">
        <v>2927</v>
      </c>
      <c r="D18" s="1">
        <v>51</v>
      </c>
      <c r="E18" s="1">
        <v>49</v>
      </c>
      <c r="F18" s="2">
        <f t="shared" si="0"/>
        <v>1.0408163265306123</v>
      </c>
      <c r="G18">
        <v>54.233833611265517</v>
      </c>
    </row>
    <row r="19" spans="1:7" x14ac:dyDescent="0.25">
      <c r="A19" t="s">
        <v>34</v>
      </c>
      <c r="B19" s="1" t="s">
        <v>6</v>
      </c>
      <c r="C19" s="1">
        <v>1597</v>
      </c>
      <c r="D19" s="1">
        <v>57</v>
      </c>
      <c r="E19" s="1">
        <v>43</v>
      </c>
      <c r="F19" s="2">
        <f t="shared" si="0"/>
        <v>1.3255813953488371</v>
      </c>
      <c r="G19">
        <v>37.594161958568741</v>
      </c>
    </row>
    <row r="20" spans="1:7" x14ac:dyDescent="0.25">
      <c r="A20" t="s">
        <v>34</v>
      </c>
      <c r="B20" s="1" t="s">
        <v>7</v>
      </c>
      <c r="C20" s="1">
        <v>653</v>
      </c>
      <c r="D20" s="1">
        <v>48</v>
      </c>
      <c r="E20" s="1">
        <v>52</v>
      </c>
      <c r="F20" s="2">
        <f t="shared" si="0"/>
        <v>0.92307692307692313</v>
      </c>
      <c r="G20">
        <v>36.934389140271492</v>
      </c>
    </row>
    <row r="21" spans="1:7" x14ac:dyDescent="0.25">
      <c r="A21" t="s">
        <v>34</v>
      </c>
      <c r="B21" s="1" t="s">
        <v>8</v>
      </c>
      <c r="C21" s="1">
        <v>583</v>
      </c>
      <c r="D21" s="1">
        <v>45</v>
      </c>
      <c r="E21" s="1">
        <v>55</v>
      </c>
      <c r="F21" s="2">
        <f t="shared" si="0"/>
        <v>0.81818181818181823</v>
      </c>
      <c r="G21">
        <v>46.864951768488744</v>
      </c>
    </row>
    <row r="22" spans="1:7" x14ac:dyDescent="0.25">
      <c r="A22" t="s">
        <v>34</v>
      </c>
      <c r="B22" s="1" t="s">
        <v>9</v>
      </c>
      <c r="C22" s="1">
        <v>278</v>
      </c>
      <c r="D22" s="1">
        <v>50</v>
      </c>
      <c r="E22" s="1">
        <v>50</v>
      </c>
      <c r="F22" s="2">
        <f t="shared" si="0"/>
        <v>1</v>
      </c>
      <c r="G22">
        <v>26.375711574952561</v>
      </c>
    </row>
    <row r="23" spans="1:7" x14ac:dyDescent="0.25">
      <c r="A23" t="s">
        <v>35</v>
      </c>
      <c r="B23" s="1" t="s">
        <v>3</v>
      </c>
      <c r="C23" s="1">
        <v>3923</v>
      </c>
      <c r="D23" s="1">
        <v>59</v>
      </c>
      <c r="E23" s="1">
        <v>41</v>
      </c>
      <c r="F23" s="2">
        <f t="shared" si="0"/>
        <v>1.4390243902439024</v>
      </c>
      <c r="G23">
        <v>42.511920242739485</v>
      </c>
    </row>
    <row r="24" spans="1:7" x14ac:dyDescent="0.25">
      <c r="A24" t="s">
        <v>35</v>
      </c>
      <c r="B24" s="1" t="s">
        <v>4</v>
      </c>
      <c r="C24" s="1">
        <v>1460</v>
      </c>
      <c r="D24" s="1">
        <v>52</v>
      </c>
      <c r="E24" s="1">
        <v>48</v>
      </c>
      <c r="F24" s="2">
        <f t="shared" si="0"/>
        <v>1.0833333333333333</v>
      </c>
      <c r="G24">
        <v>34.048507462686565</v>
      </c>
    </row>
    <row r="25" spans="1:7" x14ac:dyDescent="0.25">
      <c r="A25" t="s">
        <v>35</v>
      </c>
      <c r="B25" s="1" t="s">
        <v>5</v>
      </c>
      <c r="C25" s="1">
        <v>1605</v>
      </c>
      <c r="D25" s="1">
        <v>53</v>
      </c>
      <c r="E25" s="1">
        <v>43</v>
      </c>
      <c r="F25" s="2">
        <f t="shared" si="0"/>
        <v>1.2325581395348837</v>
      </c>
      <c r="G25">
        <v>29.738743746525849</v>
      </c>
    </row>
    <row r="26" spans="1:7" x14ac:dyDescent="0.25">
      <c r="A26" t="s">
        <v>35</v>
      </c>
      <c r="B26" s="1" t="s">
        <v>6</v>
      </c>
      <c r="C26" s="1">
        <v>1719</v>
      </c>
      <c r="D26" s="1">
        <v>65</v>
      </c>
      <c r="E26" s="1">
        <v>35</v>
      </c>
      <c r="F26" s="2">
        <f t="shared" si="0"/>
        <v>1.8571428571428572</v>
      </c>
      <c r="G26">
        <v>40.466101694915253</v>
      </c>
    </row>
    <row r="27" spans="1:7" x14ac:dyDescent="0.25">
      <c r="A27" t="s">
        <v>35</v>
      </c>
      <c r="B27" s="1" t="s">
        <v>7</v>
      </c>
      <c r="C27" s="1">
        <v>883</v>
      </c>
      <c r="D27" s="1">
        <v>51</v>
      </c>
      <c r="E27" s="1">
        <v>49</v>
      </c>
      <c r="F27" s="2">
        <f t="shared" si="0"/>
        <v>1.0408163265306123</v>
      </c>
      <c r="G27">
        <v>49.943438914027148</v>
      </c>
    </row>
    <row r="28" spans="1:7" x14ac:dyDescent="0.25">
      <c r="A28" t="s">
        <v>35</v>
      </c>
      <c r="B28" s="1" t="s">
        <v>8</v>
      </c>
      <c r="C28" s="1">
        <v>402</v>
      </c>
      <c r="D28" s="1">
        <v>53</v>
      </c>
      <c r="E28" s="1">
        <v>47</v>
      </c>
      <c r="F28" s="2">
        <f t="shared" si="0"/>
        <v>1.1276595744680851</v>
      </c>
      <c r="G28">
        <v>32.315112540192928</v>
      </c>
    </row>
    <row r="29" spans="1:7" x14ac:dyDescent="0.25">
      <c r="A29" t="s">
        <v>35</v>
      </c>
      <c r="B29" s="1" t="s">
        <v>9</v>
      </c>
      <c r="C29" s="1">
        <v>618</v>
      </c>
      <c r="D29" s="1">
        <v>47</v>
      </c>
      <c r="E29" s="1">
        <v>53</v>
      </c>
      <c r="F29" s="2">
        <f t="shared" si="0"/>
        <v>0.8867924528301887</v>
      </c>
      <c r="G29">
        <v>58.633776091081593</v>
      </c>
    </row>
  </sheetData>
  <pageMargins left="0.7" right="0.7" top="0.75" bottom="0.75" header="0.3" footer="0.3"/>
  <headerFooter>
    <oddHeader>&amp;R&amp;"Calibri"&amp;12&amp;K000000 UNCLASSIFIED - NON CLASSIFIÉ&amp;1#_x000D_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50912-46A4-B24F-A4EC-575F48BCE5A9}">
  <dimension ref="A1:D16"/>
  <sheetViews>
    <sheetView workbookViewId="0">
      <selection activeCell="B11" sqref="B11"/>
    </sheetView>
  </sheetViews>
  <sheetFormatPr defaultColWidth="11" defaultRowHeight="15.75" x14ac:dyDescent="0.25"/>
  <cols>
    <col min="1" max="1" width="24.5" bestFit="1" customWidth="1"/>
  </cols>
  <sheetData>
    <row r="1" spans="1:4" x14ac:dyDescent="0.25">
      <c r="A1" t="s">
        <v>36</v>
      </c>
      <c r="B1" t="s">
        <v>19</v>
      </c>
      <c r="C1" t="s">
        <v>20</v>
      </c>
      <c r="D1" t="s">
        <v>21</v>
      </c>
    </row>
    <row r="2" spans="1:4" x14ac:dyDescent="0.25">
      <c r="A2" t="s">
        <v>22</v>
      </c>
      <c r="B2">
        <v>0.1624496</v>
      </c>
      <c r="C2">
        <v>0.87095182950000005</v>
      </c>
      <c r="D2">
        <v>0.87095182999999998</v>
      </c>
    </row>
    <row r="3" spans="1:4" x14ac:dyDescent="0.25">
      <c r="A3" t="s">
        <v>23</v>
      </c>
      <c r="B3">
        <v>3.6713605</v>
      </c>
      <c r="C3">
        <v>2.412627E-4</v>
      </c>
      <c r="D3">
        <v>1.4475759999999999E-3</v>
      </c>
    </row>
    <row r="4" spans="1:4" x14ac:dyDescent="0.25">
      <c r="A4" t="s">
        <v>24</v>
      </c>
      <c r="B4">
        <v>3.5089109000000001</v>
      </c>
      <c r="C4">
        <v>4.499455E-4</v>
      </c>
      <c r="D4">
        <v>2.2497279999999999E-3</v>
      </c>
    </row>
    <row r="5" spans="1:4" x14ac:dyDescent="0.25">
      <c r="A5" t="s">
        <v>25</v>
      </c>
      <c r="B5">
        <v>2.8591126</v>
      </c>
      <c r="C5">
        <v>4.2482793000000003E-3</v>
      </c>
      <c r="D5">
        <v>1.6993116999999999E-2</v>
      </c>
    </row>
    <row r="6" spans="1:4" x14ac:dyDescent="0.25">
      <c r="A6" t="s">
        <v>26</v>
      </c>
      <c r="B6">
        <v>2.696663</v>
      </c>
      <c r="C6">
        <v>7.0038102000000001E-3</v>
      </c>
      <c r="D6">
        <v>2.1011431000000001E-2</v>
      </c>
    </row>
    <row r="7" spans="1:4" x14ac:dyDescent="0.25">
      <c r="A7" t="s">
        <v>27</v>
      </c>
      <c r="B7">
        <v>-0.81224790000000002</v>
      </c>
      <c r="C7">
        <v>0.41664939699999998</v>
      </c>
      <c r="D7">
        <v>0.83329879399999995</v>
      </c>
    </row>
    <row r="10" spans="1:4" x14ac:dyDescent="0.25">
      <c r="A10" t="s">
        <v>37</v>
      </c>
      <c r="B10" t="s">
        <v>19</v>
      </c>
      <c r="C10" t="s">
        <v>20</v>
      </c>
      <c r="D10" t="s">
        <v>21</v>
      </c>
    </row>
    <row r="11" spans="1:4" x14ac:dyDescent="0.25">
      <c r="A11" t="s">
        <v>22</v>
      </c>
      <c r="B11">
        <v>0.74849810000000006</v>
      </c>
      <c r="C11">
        <v>0.454159745</v>
      </c>
      <c r="D11">
        <v>0.90831948900000004</v>
      </c>
    </row>
    <row r="12" spans="1:4" x14ac:dyDescent="0.25">
      <c r="A12" t="s">
        <v>23</v>
      </c>
      <c r="B12">
        <v>-2.1966793</v>
      </c>
      <c r="C12">
        <v>2.8043355999999998E-2</v>
      </c>
      <c r="D12">
        <v>8.4130068000000002E-2</v>
      </c>
    </row>
    <row r="13" spans="1:4" x14ac:dyDescent="0.25">
      <c r="A13" t="s">
        <v>24</v>
      </c>
      <c r="B13">
        <v>-2.9451774999999998</v>
      </c>
      <c r="C13">
        <v>3.227695E-3</v>
      </c>
      <c r="D13">
        <v>1.6138473E-2</v>
      </c>
    </row>
    <row r="14" spans="1:4" x14ac:dyDescent="0.25">
      <c r="A14" t="s">
        <v>25</v>
      </c>
      <c r="B14">
        <v>-2.5221133</v>
      </c>
      <c r="C14">
        <v>1.1665213000000001E-2</v>
      </c>
      <c r="D14">
        <v>4.6660849999999997E-2</v>
      </c>
    </row>
    <row r="15" spans="1:4" x14ac:dyDescent="0.25">
      <c r="A15" t="s">
        <v>26</v>
      </c>
      <c r="B15">
        <v>-3.2706114999999998</v>
      </c>
      <c r="C15">
        <v>1.073152E-3</v>
      </c>
      <c r="D15">
        <v>6.4389149999999999E-3</v>
      </c>
    </row>
    <row r="16" spans="1:4" x14ac:dyDescent="0.25">
      <c r="A16" t="s">
        <v>27</v>
      </c>
      <c r="B16">
        <v>-0.325434</v>
      </c>
      <c r="C16">
        <v>0.74485264500000004</v>
      </c>
      <c r="D16">
        <v>0.74485264500000004</v>
      </c>
    </row>
  </sheetData>
  <pageMargins left="0.7" right="0.7" top="0.75" bottom="0.75" header="0.3" footer="0.3"/>
  <headerFooter>
    <oddHeader>&amp;R&amp;"Calibri"&amp;12&amp;K000000 UNCLASSIFIED - NON CLASSIFIÉ&amp;1#_x000D_</oddHeader>
  </headerFooter>
</worksheet>
</file>

<file path=docMetadata/LabelInfo.xml><?xml version="1.0" encoding="utf-8"?>
<clbl:labelList xmlns:clbl="http://schemas.microsoft.com/office/2020/mipLabelMetadata">
  <clbl:label id="{219619fd-75dc-48cb-820d-8f683a95dd8b}" enabled="1" method="Privileged" siteId="{05c95b33-90ca-49d5-b644-288b930b912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Quentin Guignard</dc:creator>
  <cp:lastModifiedBy>Mrs. HJ Jansen van Vuuren</cp:lastModifiedBy>
  <dcterms:created xsi:type="dcterms:W3CDTF">2023-05-19T09:38:49Z</dcterms:created>
  <dcterms:modified xsi:type="dcterms:W3CDTF">2025-09-18T07:03:15Z</dcterms:modified>
</cp:coreProperties>
</file>