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0C0A0C5E-399D-4805-9A66-1DE379CC4E38}" xr6:coauthVersionLast="36" xr6:coauthVersionMax="36" xr10:uidLastSave="{00000000-0000-0000-0000-000000000000}"/>
  <bookViews>
    <workbookView xWindow="240" yWindow="465" windowWidth="25365" windowHeight="11385" xr2:uid="{00000000-000D-0000-FFFF-FFFF00000000}"/>
  </bookViews>
  <sheets>
    <sheet name="Measurement" sheetId="7" r:id="rId1"/>
    <sheet name="Model selection" sheetId="15" r:id="rId2"/>
    <sheet name="Rate" sheetId="9" r:id="rId3"/>
    <sheet name="Ratio" sheetId="13" r:id="rId4"/>
    <sheet name="Heat-killed control" sheetId="10" r:id="rId5"/>
    <sheet name="Correction factor" sheetId="12" r:id="rId6"/>
    <sheet name="Hydration calculation" sheetId="14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0" i="9" l="1"/>
  <c r="O17" i="9"/>
  <c r="Q17" i="9" s="1"/>
  <c r="O31" i="9"/>
  <c r="Q31" i="9" s="1"/>
  <c r="O32" i="9"/>
  <c r="Q32" i="9" s="1"/>
  <c r="N4" i="9"/>
  <c r="P4" i="9" s="1"/>
  <c r="N5" i="9"/>
  <c r="P5" i="9" s="1"/>
  <c r="N6" i="9"/>
  <c r="O6" i="9" s="1"/>
  <c r="Q6" i="9" s="1"/>
  <c r="N7" i="9"/>
  <c r="P7" i="9" s="1"/>
  <c r="N8" i="9"/>
  <c r="P8" i="9" s="1"/>
  <c r="N9" i="9"/>
  <c r="N10" i="9"/>
  <c r="O10" i="9" s="1"/>
  <c r="Q10" i="9" s="1"/>
  <c r="N11" i="9"/>
  <c r="O11" i="9" s="1"/>
  <c r="Q11" i="9" s="1"/>
  <c r="N12" i="9"/>
  <c r="O12" i="9" s="1"/>
  <c r="Q12" i="9" s="1"/>
  <c r="N13" i="9"/>
  <c r="P13" i="9" s="1"/>
  <c r="N14" i="9"/>
  <c r="O14" i="9" s="1"/>
  <c r="Q14" i="9" s="1"/>
  <c r="N15" i="9"/>
  <c r="P15" i="9" s="1"/>
  <c r="N16" i="9"/>
  <c r="P16" i="9" s="1"/>
  <c r="N17" i="9"/>
  <c r="P17" i="9" s="1"/>
  <c r="N18" i="9"/>
  <c r="O18" i="9" s="1"/>
  <c r="Q18" i="9" s="1"/>
  <c r="N19" i="9"/>
  <c r="P19" i="9" s="1"/>
  <c r="N20" i="9"/>
  <c r="P20" i="9" s="1"/>
  <c r="N21" i="9"/>
  <c r="N22" i="9"/>
  <c r="O22" i="9" s="1"/>
  <c r="Q22" i="9" s="1"/>
  <c r="N23" i="9"/>
  <c r="O23" i="9" s="1"/>
  <c r="Q23" i="9" s="1"/>
  <c r="N24" i="9"/>
  <c r="P24" i="9" s="1"/>
  <c r="N25" i="9"/>
  <c r="P25" i="9" s="1"/>
  <c r="N26" i="9"/>
  <c r="O26" i="9" s="1"/>
  <c r="Q26" i="9" s="1"/>
  <c r="N27" i="9"/>
  <c r="P27" i="9" s="1"/>
  <c r="N28" i="9"/>
  <c r="P28" i="9" s="1"/>
  <c r="N29" i="9"/>
  <c r="P29" i="9" s="1"/>
  <c r="N30" i="9"/>
  <c r="O30" i="9" s="1"/>
  <c r="Q30" i="9" s="1"/>
  <c r="N31" i="9"/>
  <c r="P31" i="9" s="1"/>
  <c r="N32" i="9"/>
  <c r="P32" i="9" s="1"/>
  <c r="N33" i="9"/>
  <c r="N34" i="9"/>
  <c r="O34" i="9" s="1"/>
  <c r="Q34" i="9" s="1"/>
  <c r="N35" i="9"/>
  <c r="N36" i="9"/>
  <c r="O36" i="9" s="1"/>
  <c r="Q36" i="9" s="1"/>
  <c r="N37" i="9"/>
  <c r="P37" i="9" s="1"/>
  <c r="N38" i="9"/>
  <c r="P38" i="9" s="1"/>
  <c r="N39" i="9"/>
  <c r="P39" i="9" s="1"/>
  <c r="N40" i="9"/>
  <c r="N41" i="9"/>
  <c r="O41" i="9" s="1"/>
  <c r="Q41" i="9" s="1"/>
  <c r="N42" i="9"/>
  <c r="O42" i="9" s="1"/>
  <c r="Q42" i="9" s="1"/>
  <c r="N43" i="9"/>
  <c r="P43" i="9" s="1"/>
  <c r="N44" i="9"/>
  <c r="N45" i="9"/>
  <c r="N46" i="9"/>
  <c r="P46" i="9" s="1"/>
  <c r="N47" i="9"/>
  <c r="O47" i="9" s="1"/>
  <c r="Q47" i="9" s="1"/>
  <c r="N48" i="9"/>
  <c r="O48" i="9" s="1"/>
  <c r="Q48" i="9" s="1"/>
  <c r="N49" i="9"/>
  <c r="P49" i="9" s="1"/>
  <c r="N50" i="9"/>
  <c r="O50" i="9" s="1"/>
  <c r="Q50" i="9" s="1"/>
  <c r="N53" i="9"/>
  <c r="O53" i="9" s="1"/>
  <c r="Q53" i="9" s="1"/>
  <c r="N54" i="9"/>
  <c r="P54" i="9" s="1"/>
  <c r="N55" i="9"/>
  <c r="P55" i="9" s="1"/>
  <c r="N56" i="9"/>
  <c r="N57" i="9"/>
  <c r="N58" i="9"/>
  <c r="P58" i="9" s="1"/>
  <c r="N59" i="9"/>
  <c r="O59" i="9" s="1"/>
  <c r="Q59" i="9" s="1"/>
  <c r="N60" i="9"/>
  <c r="O60" i="9" s="1"/>
  <c r="Q60" i="9" s="1"/>
  <c r="N63" i="9"/>
  <c r="O63" i="9" s="1"/>
  <c r="Q63" i="9" s="1"/>
  <c r="N64" i="9"/>
  <c r="N69" i="9"/>
  <c r="N70" i="9"/>
  <c r="O70" i="9" s="1"/>
  <c r="Q70" i="9" s="1"/>
  <c r="N79" i="9"/>
  <c r="P79" i="9" s="1"/>
  <c r="N80" i="9"/>
  <c r="P80" i="9" s="1"/>
  <c r="N99" i="9"/>
  <c r="P99" i="9" s="1"/>
  <c r="N100" i="9"/>
  <c r="P100" i="9" s="1"/>
  <c r="N101" i="9"/>
  <c r="P101" i="9" s="1"/>
  <c r="N102" i="9"/>
  <c r="O102" i="9" s="1"/>
  <c r="Q102" i="9" s="1"/>
  <c r="N103" i="9"/>
  <c r="P103" i="9" s="1"/>
  <c r="N104" i="9"/>
  <c r="P104" i="9" s="1"/>
  <c r="N105" i="9"/>
  <c r="O105" i="9" s="1"/>
  <c r="Q105" i="9" s="1"/>
  <c r="N106" i="9"/>
  <c r="O106" i="9" s="1"/>
  <c r="Q106" i="9" s="1"/>
  <c r="N107" i="9"/>
  <c r="N108" i="9"/>
  <c r="P108" i="9" s="1"/>
  <c r="N109" i="9"/>
  <c r="P109" i="9" s="1"/>
  <c r="N110" i="9"/>
  <c r="O110" i="9" s="1"/>
  <c r="Q110" i="9" s="1"/>
  <c r="N111" i="9"/>
  <c r="O111" i="9" s="1"/>
  <c r="Q111" i="9" s="1"/>
  <c r="N112" i="9"/>
  <c r="P112" i="9" s="1"/>
  <c r="N113" i="9"/>
  <c r="O113" i="9" s="1"/>
  <c r="Q113" i="9" s="1"/>
  <c r="N114" i="9"/>
  <c r="P114" i="9" s="1"/>
  <c r="N115" i="9"/>
  <c r="P115" i="9" s="1"/>
  <c r="N116" i="9"/>
  <c r="P116" i="9" s="1"/>
  <c r="N117" i="9"/>
  <c r="O117" i="9" s="1"/>
  <c r="Q117" i="9" s="1"/>
  <c r="N118" i="9"/>
  <c r="O118" i="9" s="1"/>
  <c r="Q118" i="9" s="1"/>
  <c r="N119" i="9"/>
  <c r="N122" i="9"/>
  <c r="P122" i="9" s="1"/>
  <c r="N123" i="9"/>
  <c r="O123" i="9" s="1"/>
  <c r="Q123" i="9" s="1"/>
  <c r="N124" i="9"/>
  <c r="O124" i="9" s="1"/>
  <c r="Q124" i="9" s="1"/>
  <c r="N125" i="9"/>
  <c r="O125" i="9" s="1"/>
  <c r="Q125" i="9" s="1"/>
  <c r="N126" i="9"/>
  <c r="O126" i="9" s="1"/>
  <c r="Q126" i="9" s="1"/>
  <c r="N127" i="9"/>
  <c r="P127" i="9" s="1"/>
  <c r="N128" i="9"/>
  <c r="N129" i="9"/>
  <c r="O129" i="9" s="1"/>
  <c r="Q129" i="9" s="1"/>
  <c r="N131" i="9"/>
  <c r="O131" i="9" s="1"/>
  <c r="Q131" i="9" s="1"/>
  <c r="N132" i="9"/>
  <c r="P132" i="9" s="1"/>
  <c r="N133" i="9"/>
  <c r="P133" i="9" s="1"/>
  <c r="N135" i="9"/>
  <c r="P135" i="9" s="1"/>
  <c r="N136" i="9"/>
  <c r="N137" i="9"/>
  <c r="O137" i="9" s="1"/>
  <c r="Q137" i="9" s="1"/>
  <c r="N138" i="9"/>
  <c r="P138" i="9" s="1"/>
  <c r="N139" i="9"/>
  <c r="P139" i="9" s="1"/>
  <c r="N140" i="9"/>
  <c r="N142" i="9"/>
  <c r="O142" i="9" s="1"/>
  <c r="Q142" i="9" s="1"/>
  <c r="N143" i="9"/>
  <c r="P143" i="9" s="1"/>
  <c r="N144" i="9"/>
  <c r="P144" i="9" s="1"/>
  <c r="N145" i="9"/>
  <c r="P145" i="9" s="1"/>
  <c r="N146" i="9"/>
  <c r="P146" i="9" s="1"/>
  <c r="N147" i="9"/>
  <c r="P147" i="9" s="1"/>
  <c r="N148" i="9"/>
  <c r="N149" i="9"/>
  <c r="O149" i="9" s="1"/>
  <c r="Q149" i="9" s="1"/>
  <c r="N151" i="9"/>
  <c r="P151" i="9" s="1"/>
  <c r="N153" i="9"/>
  <c r="N155" i="9"/>
  <c r="O155" i="9" s="1"/>
  <c r="Q155" i="9" s="1"/>
  <c r="N157" i="9"/>
  <c r="P157" i="9" s="1"/>
  <c r="N159" i="9"/>
  <c r="P159" i="9" s="1"/>
  <c r="N160" i="9"/>
  <c r="P160" i="9" s="1"/>
  <c r="N3" i="9"/>
  <c r="O114" i="9" l="1"/>
  <c r="Q114" i="9" s="1"/>
  <c r="O127" i="9"/>
  <c r="Q127" i="9" s="1"/>
  <c r="O29" i="9"/>
  <c r="Q29" i="9" s="1"/>
  <c r="O19" i="9"/>
  <c r="Q19" i="9" s="1"/>
  <c r="P18" i="9"/>
  <c r="O5" i="9"/>
  <c r="Q5" i="9" s="1"/>
  <c r="O43" i="9"/>
  <c r="Q43" i="9" s="1"/>
  <c r="P113" i="9"/>
  <c r="O116" i="9"/>
  <c r="Q116" i="9" s="1"/>
  <c r="P102" i="9"/>
  <c r="P53" i="9"/>
  <c r="O55" i="9"/>
  <c r="Q55" i="9" s="1"/>
  <c r="P42" i="9"/>
  <c r="P41" i="9"/>
  <c r="P137" i="9"/>
  <c r="O138" i="9"/>
  <c r="Q138" i="9" s="1"/>
  <c r="O115" i="9"/>
  <c r="Q115" i="9" s="1"/>
  <c r="O38" i="9"/>
  <c r="Q38" i="9" s="1"/>
  <c r="P6" i="9"/>
  <c r="P126" i="9"/>
  <c r="O58" i="9"/>
  <c r="Q58" i="9" s="1"/>
  <c r="O101" i="9"/>
  <c r="Q101" i="9" s="1"/>
  <c r="P59" i="9"/>
  <c r="P125" i="9"/>
  <c r="O80" i="9"/>
  <c r="Q80" i="9" s="1"/>
  <c r="P118" i="9"/>
  <c r="O54" i="9"/>
  <c r="Q54" i="9" s="1"/>
  <c r="O100" i="9"/>
  <c r="Q100" i="9" s="1"/>
  <c r="O122" i="9"/>
  <c r="Q122" i="9" s="1"/>
  <c r="P50" i="9"/>
  <c r="P106" i="9"/>
  <c r="O146" i="9"/>
  <c r="Q146" i="9" s="1"/>
  <c r="P155" i="9"/>
  <c r="O8" i="9"/>
  <c r="Q8" i="9" s="1"/>
  <c r="O144" i="9"/>
  <c r="Q144" i="9" s="1"/>
  <c r="P26" i="9"/>
  <c r="O7" i="9"/>
  <c r="Q7" i="9" s="1"/>
  <c r="O103" i="9"/>
  <c r="Q103" i="9" s="1"/>
  <c r="O143" i="9"/>
  <c r="Q143" i="9" s="1"/>
  <c r="P23" i="9"/>
  <c r="P70" i="9"/>
  <c r="P149" i="9"/>
  <c r="O46" i="9"/>
  <c r="Q46" i="9" s="1"/>
  <c r="O147" i="9"/>
  <c r="Q147" i="9" s="1"/>
  <c r="P105" i="9"/>
  <c r="O16" i="9"/>
  <c r="Q16" i="9" s="1"/>
  <c r="O39" i="9"/>
  <c r="Q39" i="9" s="1"/>
  <c r="O139" i="9"/>
  <c r="Q139" i="9" s="1"/>
  <c r="O159" i="9"/>
  <c r="Q159" i="9" s="1"/>
  <c r="P123" i="9"/>
  <c r="O157" i="9"/>
  <c r="Q157" i="9" s="1"/>
  <c r="P111" i="9"/>
  <c r="P14" i="9"/>
  <c r="P110" i="9"/>
  <c r="O160" i="9"/>
  <c r="Q160" i="9" s="1"/>
  <c r="P124" i="9"/>
  <c r="P36" i="9"/>
  <c r="O3" i="9"/>
  <c r="Q3" i="9" s="1"/>
  <c r="P3" i="9"/>
  <c r="O4" i="9"/>
  <c r="Q4" i="9" s="1"/>
  <c r="O24" i="9"/>
  <c r="Q24" i="9" s="1"/>
  <c r="O108" i="9"/>
  <c r="Q108" i="9" s="1"/>
  <c r="O132" i="9"/>
  <c r="Q132" i="9" s="1"/>
  <c r="P47" i="9"/>
  <c r="P119" i="9"/>
  <c r="O119" i="9"/>
  <c r="Q119" i="9" s="1"/>
  <c r="P107" i="9"/>
  <c r="O107" i="9"/>
  <c r="Q107" i="9" s="1"/>
  <c r="O112" i="9"/>
  <c r="Q112" i="9" s="1"/>
  <c r="P48" i="9"/>
  <c r="P131" i="9"/>
  <c r="P153" i="9"/>
  <c r="O153" i="9"/>
  <c r="Q153" i="9" s="1"/>
  <c r="O69" i="9"/>
  <c r="Q69" i="9" s="1"/>
  <c r="P69" i="9"/>
  <c r="O57" i="9"/>
  <c r="Q57" i="9" s="1"/>
  <c r="P57" i="9"/>
  <c r="O45" i="9"/>
  <c r="Q45" i="9" s="1"/>
  <c r="P45" i="9"/>
  <c r="O33" i="9"/>
  <c r="Q33" i="9" s="1"/>
  <c r="P33" i="9"/>
  <c r="O21" i="9"/>
  <c r="Q21" i="9" s="1"/>
  <c r="P21" i="9"/>
  <c r="O9" i="9"/>
  <c r="Q9" i="9" s="1"/>
  <c r="P9" i="9"/>
  <c r="O20" i="9"/>
  <c r="Q20" i="9" s="1"/>
  <c r="O104" i="9"/>
  <c r="Q104" i="9" s="1"/>
  <c r="P12" i="9"/>
  <c r="P117" i="9"/>
  <c r="P35" i="9"/>
  <c r="O35" i="9"/>
  <c r="Q35" i="9" s="1"/>
  <c r="O28" i="9"/>
  <c r="Q28" i="9" s="1"/>
  <c r="P140" i="9"/>
  <c r="O140" i="9"/>
  <c r="Q140" i="9" s="1"/>
  <c r="O128" i="9"/>
  <c r="Q128" i="9" s="1"/>
  <c r="P128" i="9"/>
  <c r="O56" i="9"/>
  <c r="Q56" i="9" s="1"/>
  <c r="P56" i="9"/>
  <c r="O44" i="9"/>
  <c r="Q44" i="9" s="1"/>
  <c r="P44" i="9"/>
  <c r="P11" i="9"/>
  <c r="P60" i="9"/>
  <c r="P129" i="9"/>
  <c r="O148" i="9"/>
  <c r="Q148" i="9" s="1"/>
  <c r="P148" i="9"/>
  <c r="O136" i="9"/>
  <c r="Q136" i="9" s="1"/>
  <c r="P136" i="9"/>
  <c r="O64" i="9"/>
  <c r="Q64" i="9" s="1"/>
  <c r="P64" i="9"/>
  <c r="P40" i="9"/>
  <c r="O40" i="9"/>
  <c r="Q40" i="9" s="1"/>
  <c r="O79" i="9"/>
  <c r="Q79" i="9" s="1"/>
  <c r="O145" i="9"/>
  <c r="Q145" i="9" s="1"/>
  <c r="O37" i="9"/>
  <c r="Q37" i="9" s="1"/>
  <c r="O99" i="9"/>
  <c r="Q99" i="9" s="1"/>
  <c r="O27" i="9"/>
  <c r="Q27" i="9" s="1"/>
  <c r="O49" i="9"/>
  <c r="Q49" i="9" s="1"/>
  <c r="P142" i="9"/>
  <c r="O15" i="9"/>
  <c r="Q15" i="9" s="1"/>
  <c r="O135" i="9"/>
  <c r="Q135" i="9" s="1"/>
  <c r="P22" i="9"/>
  <c r="P10" i="9"/>
  <c r="O25" i="9"/>
  <c r="Q25" i="9" s="1"/>
  <c r="O13" i="9"/>
  <c r="Q13" i="9" s="1"/>
  <c r="O109" i="9"/>
  <c r="Q109" i="9" s="1"/>
  <c r="O133" i="9"/>
  <c r="Q133" i="9" s="1"/>
  <c r="P34" i="9"/>
  <c r="P63" i="9"/>
  <c r="O151" i="9"/>
  <c r="Q151" i="9" s="1"/>
  <c r="D11" i="14" l="1"/>
  <c r="D10" i="14"/>
</calcChain>
</file>

<file path=xl/sharedStrings.xml><?xml version="1.0" encoding="utf-8"?>
<sst xmlns="http://schemas.openxmlformats.org/spreadsheetml/2006/main" count="4010" uniqueCount="621">
  <si>
    <t>Timepoint</t>
  </si>
  <si>
    <t>Sample</t>
  </si>
  <si>
    <t>GC run ID</t>
  </si>
  <si>
    <t>Mount Seuss 4 - A</t>
  </si>
  <si>
    <t>Mount Seuss 4 - B</t>
  </si>
  <si>
    <t>Mount Seuss 5 - A</t>
  </si>
  <si>
    <t>Mount Seuss 5 - B</t>
  </si>
  <si>
    <t>Mount Seuss 7 - A</t>
  </si>
  <si>
    <t>Mount Seuss 6 - A</t>
  </si>
  <si>
    <t>Mackay Glacier 1 - A</t>
  </si>
  <si>
    <t>Mackay Glacier 2 - A</t>
  </si>
  <si>
    <t>Mount Gran 1 - A</t>
  </si>
  <si>
    <t>Mount Gran 2 - A</t>
  </si>
  <si>
    <t>Heat-killed - A</t>
  </si>
  <si>
    <t>Mount Seuss 6 - B</t>
  </si>
  <si>
    <t>Mount Seuss 7 - B</t>
  </si>
  <si>
    <t>Mackay Glacier 1 - B</t>
  </si>
  <si>
    <t>Mackay Glacier 2 - B</t>
  </si>
  <si>
    <t>Mount Gran 1 - B</t>
  </si>
  <si>
    <t>Mount Gran 2 - B</t>
  </si>
  <si>
    <t>Heat-killed - B</t>
  </si>
  <si>
    <t>Towle Glacier 1 - A</t>
  </si>
  <si>
    <t>Towle Glacier 2 - A</t>
  </si>
  <si>
    <t>Cliff Nunatak - A</t>
  </si>
  <si>
    <t>Benson Glacier - A</t>
  </si>
  <si>
    <t>Flatiron - A</t>
  </si>
  <si>
    <t>Pegtop Mountain - A</t>
  </si>
  <si>
    <t>Heat-killed - C</t>
  </si>
  <si>
    <t>Towle Glacier 1 - B</t>
  </si>
  <si>
    <t>Towle Glacier 2 - B</t>
  </si>
  <si>
    <t>Cliff Nunatak - B</t>
  </si>
  <si>
    <t>Benson Glacier - B</t>
  </si>
  <si>
    <t>Flatiron - B</t>
  </si>
  <si>
    <t>Pegtop Mountain - B</t>
  </si>
  <si>
    <t>Heat-killed - D</t>
  </si>
  <si>
    <t>Replicate</t>
  </si>
  <si>
    <t>Gas</t>
  </si>
  <si>
    <t>k (whole soil)</t>
  </si>
  <si>
    <t>k (heat-killed corrected)</t>
  </si>
  <si>
    <t>Mount Seuss 4</t>
  </si>
  <si>
    <t>A</t>
  </si>
  <si>
    <t>H2</t>
  </si>
  <si>
    <t>B</t>
  </si>
  <si>
    <t>Mount Seuss 5</t>
  </si>
  <si>
    <t>Mount Seuss 6</t>
  </si>
  <si>
    <t>Mount Seuss 7</t>
  </si>
  <si>
    <t>Mackay Glacier 1</t>
  </si>
  <si>
    <t>Mackay Glacier 2</t>
  </si>
  <si>
    <t>Mount Gran 1</t>
  </si>
  <si>
    <t>Mount Gran 2</t>
  </si>
  <si>
    <t>Towle Glacier 1</t>
  </si>
  <si>
    <t>Towle Glacier 2</t>
  </si>
  <si>
    <t>Cliff Nunatak</t>
  </si>
  <si>
    <t>Benson Glacier</t>
  </si>
  <si>
    <t>Flatiron</t>
  </si>
  <si>
    <t>Pegtop Mountain</t>
  </si>
  <si>
    <t>CO</t>
  </si>
  <si>
    <t>CH4</t>
  </si>
  <si>
    <t>Spaulding Pond - A</t>
  </si>
  <si>
    <t>Spaulding Pond - B</t>
  </si>
  <si>
    <t>Spaulding Pond</t>
  </si>
  <si>
    <t>Heat-killed</t>
  </si>
  <si>
    <t>Hydrogenotroph (%)</t>
  </si>
  <si>
    <t>Carboxydovore (%)</t>
  </si>
  <si>
    <t>Methanotroph (%)</t>
  </si>
  <si>
    <t>Mean.k (whole soil)</t>
  </si>
  <si>
    <t>Std.k (whole soil)</t>
  </si>
  <si>
    <t>Magnitude of measurement error</t>
  </si>
  <si>
    <t>NA</t>
  </si>
  <si>
    <t>Same magnitude as measurement error in controls?</t>
  </si>
  <si>
    <t>Average 16S copy number per genome</t>
  </si>
  <si>
    <t>Correction factor</t>
  </si>
  <si>
    <t>Reference</t>
  </si>
  <si>
    <t>Vetrovsky T (2013) The Variability of the 16S rRNA Gene in Bacterial Genomes and Its Consequences for Bacterial Community Analyses</t>
  </si>
  <si>
    <t>Volumn of gas vial</t>
  </si>
  <si>
    <t>0.53 ppmv / 22.8 nM</t>
  </si>
  <si>
    <t>283 K</t>
  </si>
  <si>
    <t>Value</t>
  </si>
  <si>
    <t>0.09 ppmv / 3.88 nM</t>
  </si>
  <si>
    <t>1.9 ppmv / 81.8 nM</t>
  </si>
  <si>
    <t>This study</t>
  </si>
  <si>
    <t>0.12 L</t>
  </si>
  <si>
    <t>Novelli PC (1998) Distributions and recent changes of carbon monoxide in the lower troposphere</t>
  </si>
  <si>
    <t>Novelli PC (1999) Molecular hydrogen in the troposphere: global distribution and budget</t>
  </si>
  <si>
    <t>Stocker TF (2013) IPCC, 2013: Climate change 2013: the physical science basis. Contribution of Working Group I to the Fifth Assessment Report of the Intergovernmental Panel on Climate Change</t>
  </si>
  <si>
    <t>Unit</t>
  </si>
  <si>
    <r>
      <t>mol hr</t>
    </r>
    <r>
      <rPr>
        <vertAlign val="superscript"/>
        <sz val="8"/>
        <color theme="1"/>
        <rFont val="Arial"/>
        <family val="2"/>
      </rPr>
      <t>-1</t>
    </r>
    <r>
      <rPr>
        <sz val="8"/>
        <color theme="1"/>
        <rFont val="Arial"/>
        <family val="2"/>
      </rPr>
      <t xml:space="preserve"> cell</t>
    </r>
    <r>
      <rPr>
        <vertAlign val="superscript"/>
        <sz val="8"/>
        <color theme="1"/>
        <rFont val="Arial"/>
        <family val="2"/>
      </rPr>
      <t>-1</t>
    </r>
  </si>
  <si>
    <r>
      <t>mol</t>
    </r>
    <r>
      <rPr>
        <vertAlign val="superscript"/>
        <sz val="8"/>
        <color theme="1"/>
        <rFont val="Arial"/>
        <family val="2"/>
      </rPr>
      <t>-1</t>
    </r>
  </si>
  <si>
    <t>Variable</t>
  </si>
  <si>
    <t>Sundarara S (2004) The CyberCell Database (CCDB): a comprehensive, self-updating, relational database to coordinate and facilitate in silico modeling of Escherichia coli</t>
  </si>
  <si>
    <r>
      <t>µm</t>
    </r>
    <r>
      <rPr>
        <vertAlign val="superscript"/>
        <sz val="8"/>
        <color theme="1"/>
        <rFont val="Arial"/>
        <family val="2"/>
      </rPr>
      <t>3</t>
    </r>
  </si>
  <si>
    <r>
      <t>Average cell specific atmospheric H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oxidation rate</t>
    </r>
  </si>
  <si>
    <t>Avogadro's number</t>
  </si>
  <si>
    <t>Bureau International des Poids et Mesures (2019): The International System of Units (SI), 9th edition</t>
  </si>
  <si>
    <t>Symbol</t>
  </si>
  <si>
    <r>
      <t>R</t>
    </r>
    <r>
      <rPr>
        <vertAlign val="subscript"/>
        <sz val="8"/>
        <color theme="1"/>
        <rFont val="Arial"/>
        <family val="2"/>
      </rPr>
      <t>H2</t>
    </r>
  </si>
  <si>
    <r>
      <t>N</t>
    </r>
    <r>
      <rPr>
        <vertAlign val="subscript"/>
        <sz val="8"/>
        <color theme="1"/>
        <rFont val="Arial"/>
        <family val="2"/>
      </rPr>
      <t>A</t>
    </r>
  </si>
  <si>
    <t>Estimated value</t>
  </si>
  <si>
    <r>
      <t>Cell volume (</t>
    </r>
    <r>
      <rPr>
        <i/>
        <sz val="8"/>
        <color theme="1"/>
        <rFont val="Arial"/>
        <family val="2"/>
      </rPr>
      <t>E. coli</t>
    </r>
    <r>
      <rPr>
        <sz val="8"/>
        <color theme="1"/>
        <rFont val="Arial"/>
        <family val="2"/>
      </rPr>
      <t>)</t>
    </r>
  </si>
  <si>
    <r>
      <t>V</t>
    </r>
    <r>
      <rPr>
        <i/>
        <vertAlign val="subscript"/>
        <sz val="8"/>
        <color theme="1"/>
        <rFont val="Arial"/>
        <family val="2"/>
      </rPr>
      <t>E. coli</t>
    </r>
  </si>
  <si>
    <r>
      <t>W</t>
    </r>
    <r>
      <rPr>
        <i/>
        <vertAlign val="subscript"/>
        <sz val="8"/>
        <color theme="1"/>
        <rFont val="Arial"/>
        <family val="2"/>
      </rPr>
      <t>E.coli</t>
    </r>
  </si>
  <si>
    <t>unitless</t>
  </si>
  <si>
    <r>
      <t>Number of water molecules per cell (</t>
    </r>
    <r>
      <rPr>
        <i/>
        <sz val="8"/>
        <color theme="1"/>
        <rFont val="Arial"/>
        <family val="2"/>
      </rPr>
      <t>E. coli</t>
    </r>
    <r>
      <rPr>
        <sz val="8"/>
        <color theme="1"/>
        <rFont val="Arial"/>
        <family val="2"/>
      </rPr>
      <t>)</t>
    </r>
  </si>
  <si>
    <t>Calculation</t>
  </si>
  <si>
    <t>Equation</t>
  </si>
  <si>
    <t xml:space="preserve">Amount of metabolic water generated from H2 oxidation </t>
  </si>
  <si>
    <r>
      <t>min</t>
    </r>
    <r>
      <rPr>
        <vertAlign val="superscript"/>
        <sz val="8"/>
        <color theme="1"/>
        <rFont val="Arial"/>
        <family val="2"/>
      </rPr>
      <t>-1</t>
    </r>
  </si>
  <si>
    <r>
      <t>(R</t>
    </r>
    <r>
      <rPr>
        <vertAlign val="subscript"/>
        <sz val="8"/>
        <color theme="1"/>
        <rFont val="Arial"/>
        <family val="2"/>
      </rPr>
      <t>H2</t>
    </r>
    <r>
      <rPr>
        <sz val="8"/>
        <color theme="1"/>
        <rFont val="Arial"/>
        <family val="2"/>
      </rPr>
      <t xml:space="preserve"> / 60) × N</t>
    </r>
    <r>
      <rPr>
        <vertAlign val="subscript"/>
        <sz val="8"/>
        <color theme="1"/>
        <rFont val="Arial"/>
        <family val="2"/>
      </rPr>
      <t>A</t>
    </r>
  </si>
  <si>
    <t>Time required for metabolic water generation to replace entire cellular water</t>
  </si>
  <si>
    <t>day</t>
  </si>
  <si>
    <r>
      <t>W</t>
    </r>
    <r>
      <rPr>
        <vertAlign val="subscript"/>
        <sz val="8"/>
        <color theme="1"/>
        <rFont val="Arial"/>
        <family val="2"/>
      </rPr>
      <t>E.coli</t>
    </r>
    <r>
      <rPr>
        <sz val="8"/>
        <color theme="1"/>
        <rFont val="Arial"/>
        <family val="2"/>
      </rPr>
      <t xml:space="preserve"> / [(R</t>
    </r>
    <r>
      <rPr>
        <vertAlign val="subscript"/>
        <sz val="8"/>
        <color theme="1"/>
        <rFont val="Arial"/>
        <family val="2"/>
      </rPr>
      <t>H2</t>
    </r>
    <r>
      <rPr>
        <sz val="8"/>
        <color theme="1"/>
        <rFont val="Arial"/>
        <family val="2"/>
      </rPr>
      <t xml:space="preserve"> *24) × N</t>
    </r>
    <r>
      <rPr>
        <vertAlign val="subscript"/>
        <sz val="8"/>
        <color theme="1"/>
        <rFont val="Arial"/>
        <family val="2"/>
      </rPr>
      <t>A]</t>
    </r>
  </si>
  <si>
    <r>
      <t>Volume occupied by water (</t>
    </r>
    <r>
      <rPr>
        <i/>
        <sz val="8"/>
        <color theme="1"/>
        <rFont val="Arial"/>
        <family val="2"/>
      </rPr>
      <t>E. coli</t>
    </r>
    <r>
      <rPr>
        <sz val="8"/>
        <color theme="1"/>
        <rFont val="Arial"/>
        <family val="2"/>
      </rPr>
      <t>)</t>
    </r>
  </si>
  <si>
    <r>
      <t>V</t>
    </r>
    <r>
      <rPr>
        <vertAlign val="subscript"/>
        <sz val="8"/>
        <color theme="1"/>
        <rFont val="Arial"/>
        <family val="2"/>
      </rPr>
      <t>water</t>
    </r>
  </si>
  <si>
    <t>%</t>
  </si>
  <si>
    <t>AIC (exponential)</t>
  </si>
  <si>
    <t>First order reaction equation</t>
  </si>
  <si>
    <t>AIC (linear)</t>
  </si>
  <si>
    <t>Zero order reaction equation</t>
  </si>
  <si>
    <t>Delta.AIC</t>
  </si>
  <si>
    <t>"y" == c(a = "362") * "e"^paste(-c(k = 0.192), "x")</t>
  </si>
  <si>
    <t>"y" == c(Incubation.time = 41) * "x" ~ +~c(`(Intercept)` = "346") * "," ~ ~"R"^2 ~ "=" ~ 0.96</t>
  </si>
  <si>
    <t>"y" == c(a = "355") * "e"^paste(-c(k = 0.176), "x")</t>
  </si>
  <si>
    <t>"y" == c(Incubation.time = 38) * "x" ~ +~c(`(Intercept)` = "342") * "," ~ ~"R"^2 ~ "=" ~ 0.97</t>
  </si>
  <si>
    <t>"y" == c(a = "357") * "e"^paste(-c(k = 0.162), "x")</t>
  </si>
  <si>
    <t>"y" == c(Incubation.time = 37) * "x" ~ +~c(`(Intercept)` = "346") * "," ~ ~"R"^2 ~ "=" ~ 0.97</t>
  </si>
  <si>
    <t>"y" == c(a = "375") * "e"^paste(-c(k = 0.127), "x")</t>
  </si>
  <si>
    <t>"y" == c(Incubation.time = 33) * "x" ~ +~c(`(Intercept)` = "368") * "," ~ ~"R"^2 ~ "=" ~ 0.98</t>
  </si>
  <si>
    <t>"y" == c(a = "397") * "e"^paste(-c(k = 0.116), "x")</t>
  </si>
  <si>
    <t>"y" == c(Incubation.time = 33) * "x" ~ +~c(`(Intercept)` = "390") * "," ~ ~"R"^2 ~ "=" ~ 0.99</t>
  </si>
  <si>
    <t>"y" == c(a = "364") * "e"^paste(-c(k = 0.0913), "x")</t>
  </si>
  <si>
    <t>"y" == c(Incubation.time = 25) * "x" ~ +~c(`(Intercept)` = "360") * "," ~ ~"R"^2 ~ "=" ~ 0.98</t>
  </si>
  <si>
    <t>"y" == c(a = "399") * "e"^paste(-c(k = 0.205), "x")</t>
  </si>
  <si>
    <t>"y" == c(Incubation.time = 47) * "x" ~ +~c(`(Intercept)` = "383") * "," ~ ~"R"^2 ~ "=" ~ 0.97</t>
  </si>
  <si>
    <t>"y" == c(a = "406") * "e"^paste(-c(k = 0.193), "x")</t>
  </si>
  <si>
    <t>"y" == c(Incubation.time = 47) * "x" ~ +~c(`(Intercept)` = "390") * "," ~ ~"R"^2 ~ "=" ~ 0.97</t>
  </si>
  <si>
    <t>"y" == c(a = "382") * "e"^paste(-c(k = 0.0869), "x")</t>
  </si>
  <si>
    <t>"y" == c(Incubation.time = 14) * "x" ~ +~c(`(Intercept)` = "351") * "," ~ ~"R"^2 ~ "=" ~ 0.95</t>
  </si>
  <si>
    <t>"y" == c(a = "369") * "e"^paste(-c(k = 0.086), "x")</t>
  </si>
  <si>
    <t>"y" == c(Incubation.time = 13) * "x" ~ +~c(`(Intercept)` = "340") * "," ~ ~"R"^2 ~ "=" ~ 0.96</t>
  </si>
  <si>
    <t>"y" == c(a = "391") * "e"^paste(-c(k = 0.0501), "x")</t>
  </si>
  <si>
    <t>"y" == c(Incubation.time = 7.6) * "x" ~ +~c(`(Intercept)` = "360") * "," ~ ~"R"^2 ~ "=" ~ 0.94</t>
  </si>
  <si>
    <t>"y" == c(a = "374") * "e"^paste(-c(k = 0.0603), "x")</t>
  </si>
  <si>
    <t>"y" == c(Incubation.time = 12) * "x" ~ +~c(`(Intercept)` = "357") * "," ~ ~"R"^2 ~ "=" ~ 0.98</t>
  </si>
  <si>
    <t>"y" == c(a = "423") * "e"^paste(-c(k = 0.0591), "x")</t>
  </si>
  <si>
    <t>"y" == c(Incubation.time = 13) * "x" ~ +~c(`(Intercept)` = "404") * "," ~ ~"R"^2 ~ "=" ~ 0.99</t>
  </si>
  <si>
    <t>"y" == c(a = "418") * "e"^paste(-c(k = 0.0687), "x")</t>
  </si>
  <si>
    <t>"y" == c(Incubation.time = 13) * "x" ~ +~c(`(Intercept)` = "393") * "," ~ ~"R"^2 ~ "=" ~ 0.97</t>
  </si>
  <si>
    <t>"y" == c(a = "412") * "e"^paste(-c(k = 0.0894), "x")</t>
  </si>
  <si>
    <t>"y" == c(Incubation.time = 15) * "x" ~ +~c(`(Intercept)` = "381") * "," ~ ~"R"^2 ~ "=" ~ 0.98</t>
  </si>
  <si>
    <t>"y" == c(a = "379") * "e"^paste(-c(k = 0.0735), "x")</t>
  </si>
  <si>
    <t>"y" == c(Incubation.time = 13) * "x" ~ +~c(`(Intercept)` = "356") * "," ~ ~"R"^2 ~ "=" ~ 0.98</t>
  </si>
  <si>
    <t>"y" == c(a = "385") * "e"^paste(-c(k = 0.0331), "x")</t>
  </si>
  <si>
    <t>"y" == c(Incubation.time = 8.8) * "x" ~ +~c(`(Intercept)` = "379") * "," ~ ~"R"^2 ~ "=" ~ 0.99</t>
  </si>
  <si>
    <t>"y" == c(a = "428") * "e"^paste(-c(k = 0.0868), "x")</t>
  </si>
  <si>
    <t>"y" == c(Incubation.time = 16) * "x" ~ +~c(`(Intercept)` = "398") * "," ~ ~"R"^2 ~ "=" ~ 0.98</t>
  </si>
  <si>
    <t>"y" == c(a = "410") * "e"^paste(-c(k = 0.0537), "x")</t>
  </si>
  <si>
    <t>"y" == c(Incubation.time = 12) * "x" ~ +~c(`(Intercept)` = "394") * "," ~ ~"R"^2 ~ "=" ~ 0.99</t>
  </si>
  <si>
    <t>"y" == c(a = "427") * "e"^paste(-c(k = 0.0508), "x")</t>
  </si>
  <si>
    <t>"y" == c(Incubation.time = 8.4) * "x" ~ +~c(`(Intercept)` = "394") * "," ~ ~"R"^2 ~ "=" ~ 0.94</t>
  </si>
  <si>
    <t>"y" == c(a = "396") * "e"^paste(-c(k = 0.0812), "x")</t>
  </si>
  <si>
    <t>"y" == c(Incubation.time = 14) * "x" ~ +~c(`(Intercept)` = "367") * "," ~ ~"R"^2 ~ "=" ~ 0.97</t>
  </si>
  <si>
    <t>"y" == c(a = "406") * "e"^paste(-c(k = 0.0716), "x")</t>
  </si>
  <si>
    <t>"y" == c(Incubation.time = 14) * "x" ~ +~c(`(Intercept)` = "383") * "," ~ ~"R"^2 ~ "=" ~ 0.99</t>
  </si>
  <si>
    <t>"y" == c(a = "396") * "e"^paste(-c(k = 0.0434), "x")</t>
  </si>
  <si>
    <t>"y" == c(Incubation.time = 7.3) * "x" ~ +~c(`(Intercept)` = "370") * "," ~ ~"R"^2 ~ "=" ~ 0.94</t>
  </si>
  <si>
    <t>"y" == c(a = "397") * "e"^paste(-c(k = 0.0343), "x")</t>
  </si>
  <si>
    <t>"y" == c(Incubation.time = 5.1) * "x" ~ +~c(`(Intercept)` = "364") * "," ~ ~"R"^2 ~ "=" ~ 0.92</t>
  </si>
  <si>
    <t>"y" == c(a = "404") * "e"^paste(-c(k = 0.0487), "x")</t>
  </si>
  <si>
    <t>"y" == c(Incubation.time = 11) * "x" ~ +~c(`(Intercept)` = "390") * "," ~ ~"R"^2 ~ "=" ~ 0.99</t>
  </si>
  <si>
    <t>"y" == c(a = "419") * "e"^paste(-c(k = 0.0485), "x")</t>
  </si>
  <si>
    <t>"y" == c(Incubation.time = 8.3) * "x" ~ +~c(`(Intercept)` = "390") * "," ~ ~"R"^2 ~ "=" ~ 0.95</t>
  </si>
  <si>
    <t>"y" == c(a = "390") * "e"^paste(-c(k = 0.311), "x")</t>
  </si>
  <si>
    <t>"y" == c(Incubation.time = 78) * "x" ~ +~c(`(Intercept)` = "380") * "," ~ ~"R"^2 ~ "=" ~ 0.98</t>
  </si>
  <si>
    <t>"y" == c(a = "396") * "e"^paste(-c(k = 0.337), "x")</t>
  </si>
  <si>
    <t>"y" == c(Incubation.time = 86) * "x" ~ +~c(`(Intercept)` = "388") * "," ~ ~"R"^2 ~ "=" ~ 1</t>
  </si>
  <si>
    <t>"y" == c(a = "390") * "e"^paste(-c(k = 0.0624), "x")</t>
  </si>
  <si>
    <t>"y" == c(Incubation.time = 4.5) * "x" ~ +~c(`(Intercept)` = "328") * "," ~ ~"R"^2 ~ "=" ~ 0.72</t>
  </si>
  <si>
    <t>"y" == c(a = "418") * "e"^paste(-c(k = 0.0663), "x")</t>
  </si>
  <si>
    <t>"y" == c(Incubation.time = 8.4) * "x" ~ +~c(`(Intercept)` = "372") * "," ~ ~"R"^2 ~ "=" ~ 0.87</t>
  </si>
  <si>
    <t>C</t>
  </si>
  <si>
    <t>D</t>
  </si>
  <si>
    <t>"y" == c(a = "362") * "e"^paste(-c(k = 0.00636), "x")</t>
  </si>
  <si>
    <t>"y" == c(Incubation.time = 1.4) * "x" ~ +~c(`(Intercept)` = "350") * "," ~ ~"R"^2 ~ "=" ~ 0.99</t>
  </si>
  <si>
    <t>"y" == c(a = "359") * "e"^paste(-c(k = 0.00592), "x")</t>
  </si>
  <si>
    <t>"y" == c(Incubation.time = 1.3) * "x" ~ +~c(`(Intercept)` = "348") * "," ~ ~"R"^2 ~ "=" ~ 0.99</t>
  </si>
  <si>
    <t>"y" == c(a = "352") * "e"^paste(-c(k = 0.00885), "x")</t>
  </si>
  <si>
    <t>"y" == c(Incubation.time = 1.9) * "x" ~ +~c(`(Intercept)` = "343") * "," ~ ~"R"^2 ~ "=" ~ 1</t>
  </si>
  <si>
    <t>"y" == c(a = "375") * "e"^paste(-c(k = 0.00732), "x")</t>
  </si>
  <si>
    <t>"y" == c(Incubation.time = 1.6) * "x" ~ +~c(`(Intercept)` = "361") * "," ~ ~"R"^2 ~ "=" ~ 0.99</t>
  </si>
  <si>
    <t>"y" == c(a = "387") * "e"^paste(-c(k = 0.00261), "x")</t>
  </si>
  <si>
    <t>"y" == c(Incubation.time = 0.64) * "x" ~ +~c(`(Intercept)` = "376") * "," ~ ~"R"^2 ~ "=" ~ 0.99</t>
  </si>
  <si>
    <t>"y" == c(a = "351") * "e"^paste(-c(k = 0.00205), "x")</t>
  </si>
  <si>
    <t>"y" == c(Incubation.time = 0.43) * "x" ~ +~c(`(Intercept)` = "340") * "," ~ ~"R"^2 ~ "=" ~ 0.98</t>
  </si>
  <si>
    <t>"y" == c(a = "380") * "e"^paste(-c(k = 0.00366), "x")</t>
  </si>
  <si>
    <t>"y" == c(Incubation.time = 0.75) * "x" ~ +~c(`(Intercept)` = "362") * "," ~ ~"R"^2 ~ "=" ~ 0.97</t>
  </si>
  <si>
    <t>"y" == c(a = "390") * "e"^paste(-c(k = 0.00336), "x")</t>
  </si>
  <si>
    <t>"y" == c(Incubation.time = 0.61) * "x" ~ +~c(`(Intercept)` = "364") * "," ~ ~"R"^2 ~ "=" ~ 0.95</t>
  </si>
  <si>
    <t>"y" == c(a = "375") * "e"^paste(-c(k = 0.00285), "x")</t>
  </si>
  <si>
    <t>"y" == c(Incubation.time = 0.7) * "x" ~ +~c(`(Intercept)` = "367") * "," ~ ~"R"^2 ~ "=" ~ 0.99</t>
  </si>
  <si>
    <t>"y" == c(a = "385") * "e"^paste(-c(k = 0.00257), "x")</t>
  </si>
  <si>
    <t>"y" == c(Incubation.time = 0.69) * "x" ~ +~c(`(Intercept)` = "380") * "," ~ ~"R"^2 ~ "=" ~ 0.96</t>
  </si>
  <si>
    <t>"y" == c(a = "348") * "e"^paste(-c(k = 0.00101), "x")</t>
  </si>
  <si>
    <t>"y" == c(Incubation.time = 0.24) * "x" ~ +~c(`(Intercept)` = "341") * "," ~ ~"R"^2 ~ "=" ~ 0.97</t>
  </si>
  <si>
    <t>"y" == c(a = "408") * "e"^paste(-c(k = 0.00212), "x")</t>
  </si>
  <si>
    <t>"y" == c(Incubation.time = 0.51) * "x" ~ +~c(`(Intercept)` = "397") * "," ~ ~"R"^2 ~ "=" ~ 0.99</t>
  </si>
  <si>
    <t>"y" == c(a = "397") * "e"^paste(-c(k = 0.00203), "x")</t>
  </si>
  <si>
    <t>"y" == c(Incubation.time = 0.48) * "x" ~ +~c(`(Intercept)` = "386") * "," ~ ~"R"^2 ~ "=" ~ 0.99</t>
  </si>
  <si>
    <t>"y" == c(a = "344") * "e"^paste(-c(k = 0.00238), "x")</t>
  </si>
  <si>
    <t>"y" == c(Incubation.time = 0.33) * "x" ~ +~c(`(Intercept)` = "315") * "," ~ ~"R"^2 ~ "=" ~ 0.85</t>
  </si>
  <si>
    <t>"y" == c(a = "395") * "e"^paste(-c(k = 0.00176), "x")</t>
  </si>
  <si>
    <t>"y" == c(Incubation.time = 0.38) * "x" ~ +~c(`(Intercept)` = "380") * "," ~ ~"R"^2 ~ "=" ~ 0.98</t>
  </si>
  <si>
    <t>"y" == c(a = "396") * "e"^paste(-c(k = 0.00145), "x")</t>
  </si>
  <si>
    <t>"y" == c(Incubation.time = 0.33) * "x" ~ +~c(`(Intercept)` = "383") * "," ~ ~"R"^2 ~ "=" ~ 0.96</t>
  </si>
  <si>
    <t>"y" == c(a = "361") * "e"^paste(-c(k = 0.00108), "x")</t>
  </si>
  <si>
    <t>"y" == c(Incubation.time = 0.25) * "x" ~ +~c(`(Intercept)` = "353") * "," ~ ~"R"^2 ~ "=" ~ 0.94</t>
  </si>
  <si>
    <t>"y" == c(a = "375") * "e"^paste(-c(k = 0.0025), "x")</t>
  </si>
  <si>
    <t>"y" == c(Incubation.time = 0.5) * "x" ~ +~c(`(Intercept)` = "360") * "," ~ ~"R"^2 ~ "=" ~ 0.97</t>
  </si>
  <si>
    <t>"y" == c(a = "381") * "e"^paste(-c(k = 0.00161), "x")</t>
  </si>
  <si>
    <t>"y" == c(Incubation.time = 0.35) * "x" ~ +~c(`(Intercept)` = "369") * "," ~ ~"R"^2 ~ "=" ~ 0.99</t>
  </si>
  <si>
    <t>"y" == c(a = "380") * "e"^paste(-c(k = 0.00153), "x")</t>
  </si>
  <si>
    <t>"y" == c(Incubation.time = 0.33) * "x" ~ +~c(`(Intercept)` = "368") * "," ~ ~"R"^2 ~ "=" ~ 0.98</t>
  </si>
  <si>
    <t>"y" == c(a = "395") * "e"^paste(-c(k = 0.00143), "x")</t>
  </si>
  <si>
    <t>"y" == c(Incubation.time = 0.33) * "x" ~ +~c(`(Intercept)` = "383") * "," ~ ~"R"^2 ~ "=" ~ 0.97</t>
  </si>
  <si>
    <t>"y" == c(a = "437") * "e"^paste(-c(k = 0.00148), "x")</t>
  </si>
  <si>
    <t>H2 (area)</t>
  </si>
  <si>
    <t>CH4 (area)</t>
  </si>
  <si>
    <t>CO (area)</t>
  </si>
  <si>
    <t>H2 (ppmv)</t>
  </si>
  <si>
    <t>CH4 (ppmv)</t>
  </si>
  <si>
    <t>CO (ppmv)</t>
  </si>
  <si>
    <t>H2 (nM)</t>
  </si>
  <si>
    <t>CH4 (nM)</t>
  </si>
  <si>
    <t>CO (nM)</t>
  </si>
  <si>
    <t>Incubation time (hr)</t>
  </si>
  <si>
    <t>Model selection (first order vs zero order kinetics)</t>
  </si>
  <si>
    <r>
      <t>First order rate constant k</t>
    </r>
    <r>
      <rPr>
        <b/>
        <vertAlign val="subscript"/>
        <sz val="8"/>
        <color theme="1"/>
        <rFont val="Arial"/>
        <family val="2"/>
      </rPr>
      <t>1</t>
    </r>
  </si>
  <si>
    <r>
      <t>Standard error k</t>
    </r>
    <r>
      <rPr>
        <b/>
        <vertAlign val="subscript"/>
        <sz val="8"/>
        <color theme="1"/>
        <rFont val="Arial"/>
        <family val="2"/>
      </rPr>
      <t>1</t>
    </r>
  </si>
  <si>
    <r>
      <t>Zero order rate constant k</t>
    </r>
    <r>
      <rPr>
        <b/>
        <vertAlign val="subscript"/>
        <sz val="8"/>
        <color theme="1"/>
        <rFont val="Arial"/>
        <family val="2"/>
      </rPr>
      <t>0</t>
    </r>
  </si>
  <si>
    <r>
      <t>Standard error k</t>
    </r>
    <r>
      <rPr>
        <b/>
        <vertAlign val="subscript"/>
        <sz val="8"/>
        <color theme="1"/>
        <rFont val="Arial"/>
        <family val="2"/>
      </rPr>
      <t>0</t>
    </r>
  </si>
  <si>
    <t>First order kinetics</t>
  </si>
  <si>
    <t>Best kinetics model</t>
  </si>
  <si>
    <t>Zero order kinetics</t>
  </si>
  <si>
    <r>
      <t>16S copy number (g</t>
    </r>
    <r>
      <rPr>
        <b/>
        <vertAlign val="superscript"/>
        <sz val="8"/>
        <color theme="1"/>
        <rFont val="Arial"/>
        <family val="2"/>
      </rPr>
      <t>-1</t>
    </r>
    <r>
      <rPr>
        <b/>
        <sz val="8"/>
        <color theme="1"/>
        <rFont val="Arial"/>
        <family val="2"/>
      </rPr>
      <t>)</t>
    </r>
  </si>
  <si>
    <r>
      <t>Cell specific k (hr</t>
    </r>
    <r>
      <rPr>
        <b/>
        <vertAlign val="superscript"/>
        <sz val="8"/>
        <color theme="1"/>
        <rFont val="Arial"/>
        <family val="2"/>
      </rPr>
      <t>-1</t>
    </r>
    <r>
      <rPr>
        <b/>
        <sz val="8"/>
        <color theme="1"/>
        <rFont val="Arial"/>
        <family val="2"/>
      </rPr>
      <t xml:space="preserve"> cell</t>
    </r>
    <r>
      <rPr>
        <b/>
        <vertAlign val="superscript"/>
        <sz val="8"/>
        <color theme="1"/>
        <rFont val="Arial"/>
        <family val="2"/>
      </rPr>
      <t>-1</t>
    </r>
    <r>
      <rPr>
        <b/>
        <sz val="8"/>
        <color theme="1"/>
        <rFont val="Arial"/>
        <family val="2"/>
      </rPr>
      <t>)</t>
    </r>
  </si>
  <si>
    <r>
      <t>Cell specific oxidation rate at atmo conc (nmol hr</t>
    </r>
    <r>
      <rPr>
        <b/>
        <vertAlign val="superscript"/>
        <sz val="8"/>
        <color theme="1"/>
        <rFont val="Arial"/>
        <family val="2"/>
      </rPr>
      <t>-1</t>
    </r>
    <r>
      <rPr>
        <b/>
        <sz val="8"/>
        <color theme="1"/>
        <rFont val="Arial"/>
        <family val="2"/>
      </rPr>
      <t xml:space="preserve"> cell</t>
    </r>
    <r>
      <rPr>
        <b/>
        <vertAlign val="superscript"/>
        <sz val="8"/>
        <color theme="1"/>
        <rFont val="Arial"/>
        <family val="2"/>
      </rPr>
      <t>-1</t>
    </r>
    <r>
      <rPr>
        <b/>
        <sz val="8"/>
        <color theme="1"/>
        <rFont val="Arial"/>
        <family val="2"/>
      </rPr>
      <t>)</t>
    </r>
  </si>
  <si>
    <t>Comparison between reaction rate and rate constant among H2, CO, CH4</t>
  </si>
  <si>
    <t>Correction factor for calculation</t>
  </si>
  <si>
    <t>Pseudo kinetics of negative controls</t>
  </si>
  <si>
    <t>Mount Murray - A</t>
  </si>
  <si>
    <t>Mount Murray - B</t>
  </si>
  <si>
    <t>Mount Murray</t>
  </si>
  <si>
    <t>"y" == c(a = "410") * "e"^paste(-c(k = 0.000739), "x")</t>
  </si>
  <si>
    <t>"y" == c(Incubation.time = 0.16) * "x" ~ +~c(`(Intercept)` = "394") * "," ~ ~"R"^2 ~ "=" ~ 0.84</t>
  </si>
  <si>
    <t>"y" == c(a = "394") * "e"^paste(-c(k = 0.000333), "x")</t>
  </si>
  <si>
    <t>"y" == c(Incubation.time = 0.099) * "x" ~ +~c(`(Intercept)` = "390") * "," ~ ~"R"^2 ~ "=" ~ 0.88</t>
  </si>
  <si>
    <t>"y" == c(a = "394") * "e"^paste(-c(k = 0.000106), "x")</t>
  </si>
  <si>
    <t>"y" == c(Incubation.time = 0.036) * "x" ~ +~c(`(Intercept)` = "393") * "," ~ ~"R"^2 ~ "=" ~ 0.57</t>
  </si>
  <si>
    <t>"y" == c(a = "404") * "e"^paste(-c(k = 0.000112), "x")</t>
  </si>
  <si>
    <t>"y" == c(Incubation.time = 0.039) * "x" ~ +~c(`(Intercept)` = "403") * "," ~ ~"R"^2 ~ "=" ~ 0.63</t>
  </si>
  <si>
    <t>"y" == c(a = "389") * "e"^paste(-c(k = 0.000121), "x")</t>
  </si>
  <si>
    <t>"y" == c(Incubation.time = 0.041) * "x" ~ +~c(`(Intercept)` = "388") * "," ~ ~"R"^2 ~ "=" ~ 0.63</t>
  </si>
  <si>
    <t>"y" == c(a = "393") * "e"^paste(-c(k = 0.000136), "x")</t>
  </si>
  <si>
    <t>"y" == c(Incubation.time = 0.045) * "x" ~ +~c(`(Intercept)` = "392") * "," ~ ~"R"^2 ~ "=" ~ 0.61</t>
  </si>
  <si>
    <t>"y" == c(a = "338") * "e"^paste(-c(k = 0.000747), "x")</t>
  </si>
  <si>
    <t>"y" == c(Incubation.time = 0.15) * "x" ~ +~c(`(Intercept)` = "329") * "," ~ ~"R"^2 ~ "=" ~ 0.93</t>
  </si>
  <si>
    <t>"y" == c(a = "369") * "e"^paste(-c(k = 0.00241), "x")</t>
  </si>
  <si>
    <t>"y" == c(Incubation.time = 0.17) * "x" ~ +~c(`(Intercept)` = "306") * "," ~ ~"R"^2 ~ "=" ~ 0.58</t>
  </si>
  <si>
    <t>"y" == c(a = "347") * "e"^paste(-c(k = 7.55e-05), "x")</t>
  </si>
  <si>
    <t>"y" == c(Incubation.time = 0.024) * "x" ~ +~c(`(Intercept)` = "347") * "," ~ ~"R"^2 ~ "=" ~ 0.36</t>
  </si>
  <si>
    <t>"y" == c(a = "387") * "e"^paste(-c(k = 0.000117), "x")</t>
  </si>
  <si>
    <t>"y" == c(Incubation.time = 0.039) * "x" ~ +~c(`(Intercept)` = "386") * "," ~ ~"R"^2 ~ "=" ~ 0.47</t>
  </si>
  <si>
    <t>"y" == c(a = "381") * "e"^paste(-c(k = 0.000983), "x")</t>
  </si>
  <si>
    <t>"y" == c(Incubation.time = 0.19) * "x" ~ +~c(`(Intercept)` = "364") * "," ~ ~"R"^2 ~ "=" ~ 0.94</t>
  </si>
  <si>
    <t>"y" == c(a = "351") * "e"^paste(-c(k = 0.000111), "x")</t>
  </si>
  <si>
    <t>"y" == c(Incubation.time = 0.034) * "x" ~ +~c(`(Intercept)` = "350") * "," ~ ~"R"^2 ~ "=" ~ 0.42</t>
  </si>
  <si>
    <t>"y" == c(a = "367") * "e"^paste(-c(k = 0.000103), "x")</t>
  </si>
  <si>
    <t>"y" == c(Incubation.time = 0.033) * "x" ~ +~c(`(Intercept)` = "366") * "," ~ ~"R"^2 ~ "=" ~ 0.31</t>
  </si>
  <si>
    <t>"y" == c(a = "352") * "e"^paste(-c(k = 0.000207), "x")</t>
  </si>
  <si>
    <t>"y" == c(Incubation.time = 0.059) * "x" ~ +~c(`(Intercept)` = "350") * "," ~ ~"R"^2 ~ "=" ~ 0.76</t>
  </si>
  <si>
    <t>"y" == c(a = "380") * "e"^paste(-c(k = 0.000191), "x")</t>
  </si>
  <si>
    <t>"y" == c(Incubation.time = 0.059) * "x" ~ +~c(`(Intercept)` = "377") * "," ~ ~"R"^2 ~ "=" ~ 0.7</t>
  </si>
  <si>
    <t>"y" == c(a = "384") * "e"^paste(-c(k = 8.67e-05), "x")</t>
  </si>
  <si>
    <t>"y" == c(Incubation.time = 0.029) * "x" ~ +~c(`(Intercept)` = "383") * "," ~ ~"R"^2 ~ "=" ~ 0.3</t>
  </si>
  <si>
    <t>"y" == c(a = "374") * "e"^paste(-c(k = 3.2e-05), "x")</t>
  </si>
  <si>
    <t>"y" == c(Incubation.time = 0.011) * "x" ~ +~c(`(Intercept)` = "374") * "," ~ ~"R"^2 ~ "=" ~ 0.17</t>
  </si>
  <si>
    <t>"y" == c(a = "367") * "e"^paste(-c(k = 4.15e-05), "x")</t>
  </si>
  <si>
    <t>"y" == c(Incubation.time = 0.014) * "x" ~ +~c(`(Intercept)` = "367") * "," ~ ~"R"^2 ~ "=" ~ 0.16</t>
  </si>
  <si>
    <t>"y" == c(a = "379") * "e"^paste(-c(k = 4.63e-05), "x")</t>
  </si>
  <si>
    <t>"y" == c(Incubation.time = 0.016) * "x" ~ +~c(`(Intercept)` = "379") * "," ~ ~"R"^2 ~ "=" ~ 0.2</t>
  </si>
  <si>
    <t>"y" == c(a = "363") * "e"^paste(-c(k = 6.83e-05), "x")</t>
  </si>
  <si>
    <t>"y" == c(Incubation.time = 0.022) * "x" ~ +~c(`(Intercept)` = "362") * "," ~ ~"R"^2 ~ "=" ~ 0.2</t>
  </si>
  <si>
    <t>"y" == c(a = "367") * "e"^paste(-c(k = 8.74e-05), "x")</t>
  </si>
  <si>
    <t>"y" == c(Incubation.time = 0.028) * "x" ~ +~c(`(Intercept)` = "366") * "," ~ ~"R"^2 ~ "=" ~ 0.29</t>
  </si>
  <si>
    <t>"y" == c(a = "414") * "e"^paste(-c(k = 0.000174), "x")</t>
  </si>
  <si>
    <t>"y" == c(Incubation.time = 0.06) * "x" ~ +~c(`(Intercept)` = "412") * "," ~ ~"R"^2 ~ "=" ~ 0.76</t>
  </si>
  <si>
    <t>"y" == c(a = "418") * "e"^paste(-c(k = 0.000138), "x")</t>
  </si>
  <si>
    <t>"y" == c(Incubation.time = 0.05) * "x" ~ +~c(`(Intercept)` = "417") * "," ~ ~"R"^2 ~ "=" ~ 0.75</t>
  </si>
  <si>
    <t>"y" == c(Incubation.time = 0.24) * "x" ~ +~c(`(Intercept)` = "398") * "," ~ ~"R"^2 ~ "=" ~ 0.84</t>
  </si>
  <si>
    <t>"y" == c(a = "444") * "e"^paste(-c(k = 0.000753), "x")</t>
  </si>
  <si>
    <t>"y" == c(Incubation.time = 0.2) * "x" ~ +~c(`(Intercept)` = "432") * "," ~ ~"R"^2 ~ "=" ~ 0.99</t>
  </si>
  <si>
    <t>"y" == c(a = "450") * "e"^paste(-c(k = 9.31e-05), "x")</t>
  </si>
  <si>
    <t>"y" == c(Incubation.time = 0.038) * "x" ~ +~c(`(Intercept)` = "449") * "," ~ ~"R"^2 ~ "=" ~ 0.63</t>
  </si>
  <si>
    <t>"y" == c(a = "416") * "e"^paste(-c(k = 5.39e-05), "x")</t>
  </si>
  <si>
    <t>"y" == c(Incubation.time = 0.021) * "x" ~ +~c(`(Intercept)` = "416") * "," ~ ~"R"^2 ~ "=" ~ 0.28</t>
  </si>
  <si>
    <t>"y" == c(a = "446") * "e"^paste(-c(k = 8.66e-05), "x")</t>
  </si>
  <si>
    <t>"y" == c(Incubation.time = 0.034) * "x" ~ +~c(`(Intercept)` = "445") * "," ~ ~"R"^2 ~ "=" ~ 0.34</t>
  </si>
  <si>
    <t>"y" == c(a = "454") * "e"^paste(-c(k = 6.51e-05), "x")</t>
  </si>
  <si>
    <t>"y" == c(Incubation.time = 0.027) * "x" ~ +~c(`(Intercept)` = "453") * "," ~ ~"R"^2 ~ "=" ~ 0.27</t>
  </si>
  <si>
    <t>"y" == c(a = "422") * "e"^paste(-c(k = 8.18e-05), "x")</t>
  </si>
  <si>
    <t>"y" == c(Incubation.time = 0.031) * "x" ~ +~c(`(Intercept)` = "421") * "," ~ ~"R"^2 ~ "=" ~ 0.3</t>
  </si>
  <si>
    <t>"y" == c(a = "411") * "e"^paste(-c(k = 3.88e-05), "x")</t>
  </si>
  <si>
    <t>"y" == c(Incubation.time = 0.015) * "x" ~ +~c(`(Intercept)` = "411") * "," ~ ~"R"^2 ~ "=" ~ 0.085</t>
  </si>
  <si>
    <t>"y" == c(a = "435") * "e"^paste(-c(k = 8.91e-05), "x")</t>
  </si>
  <si>
    <t>"y" == c(Incubation.time = 0.035) * "x" ~ +~c(`(Intercept)` = "434") * "," ~ ~"R"^2 ~ "=" ~ 0.45</t>
  </si>
  <si>
    <t>"y" == c(a = "414") * "e"^paste(-c(k = 5.24e-05), "x")</t>
  </si>
  <si>
    <t>"y" == c(Incubation.time = 0.02) * "x" ~ +~c(`(Intercept)` = "414") * "," ~ ~"R"^2 ~ "=" ~ 0.18</t>
  </si>
  <si>
    <t>"y" == c(a = "476") * "e"^paste(-c(k = 0.000498), "x")</t>
  </si>
  <si>
    <t>"y" == c(Incubation.time = 0.17) * "x" ~ +~c(`(Intercept)` = "471") * "," ~ ~"R"^2 ~ "=" ~ 0.98</t>
  </si>
  <si>
    <t>"y" == c(a = "478") * "e"^paste(-c(k = 0.000526), "x")</t>
  </si>
  <si>
    <t>"y" == c(Incubation.time = 0.18) * "x" ~ +~c(`(Intercept)` = "473") * "," ~ ~"R"^2 ~ "=" ~ 0.96</t>
  </si>
  <si>
    <t>"y" == c(a = "454") * "e"^paste(-c(k = 8.18e-05), "x")</t>
  </si>
  <si>
    <t>"y" == c(Incubation.time = 0.034) * "x" ~ +~c(`(Intercept)` = "453") * "," ~ ~"R"^2 ~ "=" ~ 0.55</t>
  </si>
  <si>
    <t>"y" == c(a = "423") * "e"^paste(-c(k = 0.000107), "x")</t>
  </si>
  <si>
    <t>"y" == c(Incubation.time = 0.04) * "x" ~ +~c(`(Intercept)` = "423") * "," ~ ~"R"^2 ~ "=" ~ 0.66</t>
  </si>
  <si>
    <t>"y" == c(a = "426") * "e"^paste(-c(k = 6.81e-05), "x")</t>
  </si>
  <si>
    <t>"y" == c(Incubation.time = 0.027) * "x" ~ +~c(`(Intercept)` = "426") * "," ~ ~"R"^2 ~ "=" ~ 0.39</t>
  </si>
  <si>
    <t>"y" == c(a = "466") * "e"^paste(-c(k = 7.73e-05), "x")</t>
  </si>
  <si>
    <t>"y" == c(Incubation.time = 0.033) * "x" ~ +~c(`(Intercept)` = "465") * "," ~ ~"R"^2 ~ "=" ~ 0.4</t>
  </si>
  <si>
    <t>"y" == c(a = "455") * "e"^paste(-c(k = 0.000103), "x")</t>
  </si>
  <si>
    <t>"y" == c(Incubation.time = 0.041) * "x" ~ +~c(`(Intercept)` = "454") * "," ~ ~"R"^2 ~ "=" ~ 0.47</t>
  </si>
  <si>
    <t>"y" == c(a = "459") * "e"^paste(-c(k = 9.49e-05), "x")</t>
  </si>
  <si>
    <t>"y" == c(Incubation.time = 0.039) * "x" ~ +~c(`(Intercept)` = "458") * "," ~ ~"R"^2 ~ "=" ~ 0.45</t>
  </si>
  <si>
    <t>"y" == c(a = "437") * "e"^paste(-c(k = 8.08e-05), "x")</t>
  </si>
  <si>
    <t>"y" == c(Incubation.time = 0.032) * "x" ~ +~c(`(Intercept)` = "436") * "," ~ ~"R"^2 ~ "=" ~ 0.34</t>
  </si>
  <si>
    <t>"y" == c(a = "451") * "e"^paste(-c(k = 9.93e-05), "x")</t>
  </si>
  <si>
    <t>"y" == c(Incubation.time = 0.04) * "x" ~ +~c(`(Intercept)` = "450") * "," ~ ~"R"^2 ~ "=" ~ 0.54</t>
  </si>
  <si>
    <t>"y" == c(a = "437") * "e"^paste(-c(k = 9.59e-05), "x")</t>
  </si>
  <si>
    <t>"y" == c(Incubation.time = 0.037) * "x" ~ +~c(`(Intercept)` = "436") * "," ~ ~"R"^2 ~ "=" ~ 0.43</t>
  </si>
  <si>
    <t>"y" == c(a = "448") * "e"^paste(-c(k = 0.000113), "x")</t>
  </si>
  <si>
    <t>"y" == c(Incubation.time = 0.045) * "x" ~ +~c(`(Intercept)` = "447") * "," ~ ~"R"^2 ~ "=" ~ 0.6</t>
  </si>
  <si>
    <t>"y" == c(a = "443") * "e"^paste(-c(k = 9.35e-05), "x")</t>
  </si>
  <si>
    <t>"y" == c(Incubation.time = 0.036) * "x" ~ +~c(`(Intercept)` = "442") * "," ~ ~"R"^2 ~ "=" ~ 0.3</t>
  </si>
  <si>
    <t>"y" == c(a = "464") * "e"^paste(-c(k = 0.000116), "x")</t>
  </si>
  <si>
    <t>"y" == c(Incubation.time = 0.047) * "x" ~ +~c(`(Intercept)` = "463") * "," ~ ~"R"^2 ~ "=" ~ 0.5</t>
  </si>
  <si>
    <t>"y" == c(a = "438") * "e"^paste(-c(k = 0.000104), "x")</t>
  </si>
  <si>
    <t>"y" == c(Incubation.time = 0.04) * "x" ~ +~c(`(Intercept)` = "437") * "," ~ ~"R"^2 ~ "=" ~ 0.41</t>
  </si>
  <si>
    <t>"y" == c(a = "454") * "e"^paste(-c(k = 0.000107), "x")</t>
  </si>
  <si>
    <t>"y" == c(Incubation.time = 0.043) * "x" ~ +~c(`(Intercept)` = "453") * "," ~ ~"R"^2 ~ "=" ~ 0.55</t>
  </si>
  <si>
    <t>"y" == c(a = "432") * "e"^paste(-c(k = 9.59e-05), "x")</t>
  </si>
  <si>
    <t>"y" == c(Incubation.time = 0.037) * "x" ~ +~c(`(Intercept)` = "431") * "," ~ ~"R"^2 ~ "=" ~ 0.44</t>
  </si>
  <si>
    <t>"y" == c(a = "458") * "e"^paste(-c(k = 6.86e-05), "x")</t>
  </si>
  <si>
    <t>"y" == c(Incubation.time = 0.029) * "x" ~ +~c(`(Intercept)` = "457") * "," ~ ~"R"^2 ~ "=" ~ 0.21</t>
  </si>
  <si>
    <t>"y" == c(a = "460") * "e"^paste(-c(k = 9.53e-05), "x")</t>
  </si>
  <si>
    <t>"y" == c(Incubation.time = 0.038) * "x" ~ +~c(`(Intercept)` = "459") * "," ~ ~"R"^2 ~ "=" ~ 0.3</t>
  </si>
  <si>
    <t>"y" == c(a = "444") * "e"^paste(-c(k = 5.85e-06), "x")</t>
  </si>
  <si>
    <t>"y" == c(Incubation.time = 0.0026) * "x" ~ +~c(`(Intercept)` = "444") * "," ~ ~"R"^2 ~ "=" ~ -0.077</t>
  </si>
  <si>
    <t>"y" == c(a = "437") * "e"^paste(-c(k = 4.91e-05), "x")</t>
  </si>
  <si>
    <t>"y" == c(Incubation.time = 0.02) * "x" ~ +~c(`(Intercept)` = "437") * "," ~ ~"R"^2 ~ "=" ~ 0.37</t>
  </si>
  <si>
    <t>"y" == c(a = "455") * "e"^paste(-c(k = 9.08e-05), "x")</t>
  </si>
  <si>
    <t>"y" == c(Incubation.time = 0.037) * "x" ~ +~c(`(Intercept)` = "454") * "," ~ ~"R"^2 ~ "=" ~ 0.41</t>
  </si>
  <si>
    <t>"y" == c(a = "443") * "e"^paste(-c(k = 7.61e-05), "x")</t>
  </si>
  <si>
    <t>"y" == c(Incubation.time = 0.031) * "x" ~ +~c(`(Intercept)` = "443") * "," ~ ~"R"^2 ~ "=" ~ 0.24</t>
  </si>
  <si>
    <t>"y" == c(a = "446") * "e"^paste(-c(k = 0.000119), "x")</t>
  </si>
  <si>
    <t>"y" == c(Incubation.time = 0.046) * "x" ~ +~c(`(Intercept)` = "445") * "," ~ ~"R"^2 ~ "=" ~ 0.46</t>
  </si>
  <si>
    <t>No</t>
  </si>
  <si>
    <t>Yes</t>
  </si>
  <si>
    <t>Gas oxidation rate and energy yield at first order reaction kinetics</t>
  </si>
  <si>
    <r>
      <t>Gibbs free energy of H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oxidation at standard conditions</t>
    </r>
  </si>
  <si>
    <t>Gibbs free energy of CO oxidation at standard conditions</t>
  </si>
  <si>
    <r>
      <t>Gibbs free energy of CH</t>
    </r>
    <r>
      <rPr>
        <vertAlign val="subscript"/>
        <sz val="8"/>
        <color theme="1"/>
        <rFont val="Arial"/>
        <family val="2"/>
      </rPr>
      <t>4</t>
    </r>
    <r>
      <rPr>
        <sz val="8"/>
        <color theme="1"/>
        <rFont val="Arial"/>
        <family val="2"/>
      </rPr>
      <t xml:space="preserve"> oxidation at standard conditions</t>
    </r>
  </si>
  <si>
    <r>
      <t>-237.1 kJ mol</t>
    </r>
    <r>
      <rPr>
        <vertAlign val="superscript"/>
        <sz val="8"/>
        <color theme="1"/>
        <rFont val="Arial"/>
        <family val="2"/>
      </rPr>
      <t>-1</t>
    </r>
  </si>
  <si>
    <r>
      <t>-817.88 kJ mol</t>
    </r>
    <r>
      <rPr>
        <vertAlign val="superscript"/>
        <sz val="8"/>
        <color theme="1"/>
        <rFont val="Arial"/>
        <family val="2"/>
      </rPr>
      <t>-1</t>
    </r>
  </si>
  <si>
    <r>
      <t>-257.21 kJ mol</t>
    </r>
    <r>
      <rPr>
        <vertAlign val="superscript"/>
        <sz val="8"/>
        <color theme="1"/>
        <rFont val="Arial"/>
        <family val="2"/>
      </rPr>
      <t>-1</t>
    </r>
  </si>
  <si>
    <r>
      <t>Conrad (1999) Soil microorganisms oxidizing atmospheric trace gases (CH</t>
    </r>
    <r>
      <rPr>
        <vertAlign val="subscript"/>
        <sz val="8"/>
        <color theme="1"/>
        <rFont val="Arial"/>
        <family val="2"/>
      </rPr>
      <t>4</t>
    </r>
    <r>
      <rPr>
        <sz val="8"/>
        <color theme="1"/>
        <rFont val="Arial"/>
        <family val="2"/>
      </rPr>
      <t>, CO, H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, NO)</t>
    </r>
  </si>
  <si>
    <r>
      <t>Gibbs free energy of the reaction at incubation conditions (kJ mol</t>
    </r>
    <r>
      <rPr>
        <b/>
        <vertAlign val="superscript"/>
        <sz val="8"/>
        <color theme="1"/>
        <rFont val="Arial"/>
        <family val="2"/>
      </rPr>
      <t>-1</t>
    </r>
    <r>
      <rPr>
        <b/>
        <sz val="8"/>
        <color theme="1"/>
        <rFont val="Arial"/>
        <family val="2"/>
      </rPr>
      <t>)</t>
    </r>
  </si>
  <si>
    <r>
      <t>Cell specific energy yield at atmo conc (W cell</t>
    </r>
    <r>
      <rPr>
        <b/>
        <vertAlign val="superscript"/>
        <sz val="8"/>
        <color theme="1"/>
        <rFont val="Arial"/>
        <family val="2"/>
      </rPr>
      <t>-1</t>
    </r>
    <r>
      <rPr>
        <b/>
        <sz val="8"/>
        <color theme="1"/>
        <rFont val="Arial"/>
        <family val="2"/>
      </rPr>
      <t>)</t>
    </r>
  </si>
  <si>
    <t>Temperature (°C)</t>
  </si>
  <si>
    <t>Empty</t>
  </si>
  <si>
    <t>"y" == c(a = "356") * "e"^paste(-c(k = 0.00475), "x")</t>
  </si>
  <si>
    <t>"y" == c(Incubation.time = 0.68) * "x" ~ +~c(`(Intercept)` = "327") * "," ~ ~"R"^2 ~ "=" ~ 0.89</t>
  </si>
  <si>
    <t>"y" == c(a = "373") * "e"^paste(-c(k = 0.00486), "x")</t>
  </si>
  <si>
    <t>"y" == c(Incubation.time = 0.72) * "x" ~ +~c(`(Intercept)` = "342") * "," ~ ~"R"^2 ~ "=" ~ 0.91</t>
  </si>
  <si>
    <t>"y" == c(a = "355") * "e"^paste(-c(k = 0.00334), "x")</t>
  </si>
  <si>
    <t>"y" == c(Incubation.time = 0.59) * "x" ~ +~c(`(Intercept)` = "336") * "," ~ ~"R"^2 ~ "=" ~ 0.88</t>
  </si>
  <si>
    <t>"y" == c(a = "377") * "e"^paste(-c(k = 0.0207), "x")</t>
  </si>
  <si>
    <t>"y" == c(Incubation.time = 4) * "x" ~ +~c(`(Intercept)` = "358") * "," ~ ~"R"^2 ~ "=" ~ 0.94</t>
  </si>
  <si>
    <t>"y" == c(a = "372") * "e"^paste(-c(k = 0.0148), "x")</t>
  </si>
  <si>
    <t>"y" == c(Incubation.time = 0.62) * "x" ~ +~c(`(Intercept)` = "288") * "," ~ ~"R"^2 ~ "=" ~ 0.56</t>
  </si>
  <si>
    <t>"y" == c(a = "370") * "e"^paste(-c(k = 0.0374), "x")</t>
  </si>
  <si>
    <t>"y" == c(a = "383") * "e"^paste(-c(k = 0.0375), "x")</t>
  </si>
  <si>
    <t>"y" == c(Incubation.time = 7.8) * "x" ~ +~c(`(Intercept)` = "368") * "," ~ ~"R"^2 ~ "=" ~ 0.95</t>
  </si>
  <si>
    <r>
      <t>Atmospheric H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mixing ratio at 283K</t>
    </r>
  </si>
  <si>
    <t>Atmospheric CO mixing ratio at 283K</t>
  </si>
  <si>
    <r>
      <t>Atmospheric CH</t>
    </r>
    <r>
      <rPr>
        <vertAlign val="subscript"/>
        <sz val="8"/>
        <color theme="1"/>
        <rFont val="Arial"/>
        <family val="2"/>
      </rPr>
      <t>4</t>
    </r>
    <r>
      <rPr>
        <sz val="8"/>
        <color theme="1"/>
        <rFont val="Arial"/>
        <family val="2"/>
      </rPr>
      <t xml:space="preserve"> mixing ratio at 283K</t>
    </r>
  </si>
  <si>
    <r>
      <t>Atmospheric H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mixing ratio at 253K</t>
    </r>
  </si>
  <si>
    <t>Atmospheric CO mixing ratio at 253K</t>
  </si>
  <si>
    <r>
      <t>Atmospheric CH</t>
    </r>
    <r>
      <rPr>
        <vertAlign val="subscript"/>
        <sz val="8"/>
        <color theme="1"/>
        <rFont val="Arial"/>
        <family val="2"/>
      </rPr>
      <t>4</t>
    </r>
    <r>
      <rPr>
        <sz val="8"/>
        <color theme="1"/>
        <rFont val="Arial"/>
        <family val="2"/>
      </rPr>
      <t xml:space="preserve"> mixing ratio at 253K</t>
    </r>
  </si>
  <si>
    <t>0.53 ppmv / 25.5 nM</t>
  </si>
  <si>
    <t>0.09 ppmv / 4.34 nM</t>
  </si>
  <si>
    <t>1.9 ppmv / 91.5 nM</t>
  </si>
  <si>
    <t>Empty - A</t>
  </si>
  <si>
    <t>Empty - B</t>
  </si>
  <si>
    <t>"y" == c(a = "373") * "e"^paste(-c(k = 0.0011), "x")</t>
  </si>
  <si>
    <t>"y" == c(Incubation.time = 0.11) * "x" ~ +~c(`(Intercept)` = "335") * "," ~ ~"R"^2 ~ "=" ~ 0.8</t>
  </si>
  <si>
    <t>"y" == c(a = "363") * "e"^paste(-c(k = 0.000715), "x")</t>
  </si>
  <si>
    <t>"y" == c(Incubation.time = 0.1) * "x" ~ +~c(`(Intercept)` = "341") * "," ~ ~"R"^2 ~ "=" ~ 0.9</t>
  </si>
  <si>
    <t>"y" == c(a = "337") * "e"^paste(-c(k = 0.000329), "x")</t>
  </si>
  <si>
    <t>"y" == c(Incubation.time = 0.058) * "x" ~ +~c(`(Intercept)` = "326") * "," ~ ~"R"^2 ~ "=" ~ 0.85</t>
  </si>
  <si>
    <t>"y" == c(a = "344") * "e"^paste(-c(k = 0.000371), "x")</t>
  </si>
  <si>
    <t>"y" == c(Incubation.time = 0.064) * "x" ~ +~c(`(Intercept)` = "332") * "," ~ ~"R"^2 ~ "=" ~ 0.88</t>
  </si>
  <si>
    <t>"y" == c(a = "371") * "e"^paste(-c(k = 0.000583), "x")</t>
  </si>
  <si>
    <t>"y" == c(Incubation.time = 0.1) * "x" ~ +~c(`(Intercept)` = "355") * "," ~ ~"R"^2 ~ "=" ~ 0.93</t>
  </si>
  <si>
    <t>"y" == c(a = "364") * "e"^paste(-c(k = 0.000831), "x")</t>
  </si>
  <si>
    <t>"y" == c(Incubation.time = 0.17) * "x" ~ +~c(`(Intercept)` = "353") * "," ~ ~"R"^2 ~ "=" ~ 0.87</t>
  </si>
  <si>
    <t>"y" == c(a = "371") * "e"^paste(-c(k = 0.000263), "x")</t>
  </si>
  <si>
    <t>"y" == c(Incubation.time = 0.057) * "x" ~ +~c(`(Intercept)` = "361") * "," ~ ~"R"^2 ~ "=" ~ 0.88</t>
  </si>
  <si>
    <t>"y" == c(a = "369") * "e"^paste(-c(k = 0.000267), "x")</t>
  </si>
  <si>
    <t>"y" == c(Incubation.time = 0.057) * "x" ~ +~c(`(Intercept)` = "359") * "," ~ ~"R"^2 ~ "=" ~ 0.88</t>
  </si>
  <si>
    <t>"y" == c(a = "409") * "e"^paste(-c(k = 0.00844), "x")</t>
  </si>
  <si>
    <t>"y" == c(Incubation.time = 0.81) * "x" ~ +~c(`(Intercept)` = "340") * "," ~ ~"R"^2 ~ "=" ~ 0.73</t>
  </si>
  <si>
    <t>"y" == c(a = "378") * "e"^paste(-c(k = 0.00873), "x")</t>
  </si>
  <si>
    <t>"y" == c(Incubation.time = 0.089) * "x" ~ +~c(`(Intercept)` = "307") * "," ~ ~"R"^2 ~ "=" ~ 0.69</t>
  </si>
  <si>
    <t>"y" == c(a = "366") * "e"^paste(-c(k = 0.00139), "x")</t>
  </si>
  <si>
    <t>"y" == c(Incubation.time = 0.22) * "x" ~ +~c(`(Intercept)` = "344") * "," ~ ~"R"^2 ~ "=" ~ 0.89</t>
  </si>
  <si>
    <t>"y" == c(a = "357") * "e"^paste(-c(k = 0.00075), "x")</t>
  </si>
  <si>
    <t>"y" == c(Incubation.time = 0.1) * "x" ~ +~c(`(Intercept)` = "334") * "," ~ ~"R"^2 ~ "=" ~ 0.89</t>
  </si>
  <si>
    <t>"y" == c(a = "392") * "e"^paste(-c(k = 0.000613), "x")</t>
  </si>
  <si>
    <t>"y" == c(Incubation.time = 0.11) * "x" ~ +~c(`(Intercept)` = "375") * "," ~ ~"R"^2 ~ "=" ~ 0.95</t>
  </si>
  <si>
    <t>"y" == c(a = "401") * "e"^paste(-c(k = 0.000599), "x")</t>
  </si>
  <si>
    <t>"y" == c(Incubation.time = 0.11) * "x" ~ +~c(`(Intercept)` = "383") * "," ~ ~"R"^2 ~ "=" ~ 0.94</t>
  </si>
  <si>
    <t>"y" == c(a = "378") * "e"^paste(-c(k = 0.00069), "x")</t>
  </si>
  <si>
    <t>"y" == c(Incubation.time = 0.17) * "x" ~ +~c(`(Intercept)` = "371") * "," ~ ~"R"^2 ~ "=" ~ 0.95</t>
  </si>
  <si>
    <t>"y" == c(a = "385") * "e"^paste(-c(k = 0.000491), "x")</t>
  </si>
  <si>
    <t>"y" == c(Incubation.time = 0.1) * "x" ~ +~c(`(Intercept)` = "373") * "," ~ ~"R"^2 ~ "=" ~ 0.96</t>
  </si>
  <si>
    <t>"y" == c(a = "374") * "e"^paste(-c(k = 0.000133), "x")</t>
  </si>
  <si>
    <t>"y" == c(Incubation.time = 0.038) * "x" ~ +~c(`(Intercept)` = "371") * "," ~ ~"R"^2 ~ "=" ~ 0.92</t>
  </si>
  <si>
    <t>"y" == c(a = "383") * "e"^paste(-c(k = 9.74e-05), "x")</t>
  </si>
  <si>
    <t>"y" == c(Incubation.time = 0.03) * "x" ~ +~c(`(Intercept)` = "381") * "," ~ ~"R"^2 ~ "=" ~ 0.71</t>
  </si>
  <si>
    <t>"y" == c(a = "378") * "e"^paste(-c(k = 0.000345), "x")</t>
  </si>
  <si>
    <t>"y" == c(Incubation.time = 0.071) * "x" ~ +~c(`(Intercept)` = "367") * "," ~ ~"R"^2 ~ "=" ~ 0.95</t>
  </si>
  <si>
    <t>"y" == c(a = "390") * "e"^paste(-c(k = 0.000266), "x")</t>
  </si>
  <si>
    <t>"y" == c(Incubation.time = 0.062) * "x" ~ +~c(`(Intercept)` = "382") * "," ~ ~"R"^2 ~ "=" ~ 0.94</t>
  </si>
  <si>
    <t>"y" == c(a = "388") * "e"^paste(-c(k = 0.00137), "x")</t>
  </si>
  <si>
    <t>"y" == c(Incubation.time = 0.083) * "x" ~ +~c(`(Intercept)` = "324") * "," ~ ~"R"^2 ~ "=" ~ 0.72</t>
  </si>
  <si>
    <t>"y" == c(a = "387") * "e"^paste(-c(k = 0.00153), "x")</t>
  </si>
  <si>
    <t>"y" == c(Incubation.time = 0.25) * "x" ~ +~c(`(Intercept)` = "363") * "," ~ ~"R"^2 ~ "=" ~ 0.94</t>
  </si>
  <si>
    <t>"y" == c(a = "405") * "e"^paste(-c(k = 0.000206), "x")</t>
  </si>
  <si>
    <t>"y" == c(Incubation.time = 0.057) * "x" ~ +~c(`(Intercept)` = "400") * "," ~ ~"R"^2 ~ "=" ~ 0.99</t>
  </si>
  <si>
    <t>"y" == c(a = "416") * "e"^paste(-c(k = 0.000224), "x")</t>
  </si>
  <si>
    <t>"y" == c(Incubation.time = 0.061) * "x" ~ +~c(`(Intercept)` = "410") * "," ~ ~"R"^2 ~ "=" ~ 0.98</t>
  </si>
  <si>
    <t>"y" == c(a = "415") * "e"^paste(-c(k = 2.12e-05), "x")</t>
  </si>
  <si>
    <t>"y" == c(Incubation.time = 0.0085) * "x" ~ +~c(`(Intercept)` = "415") * "," ~ ~"R"^2 ~ "=" ~ 0.22</t>
  </si>
  <si>
    <t>"y" == c(a = "409") * "e"^paste(-c(k = 7.33e-05), "x")</t>
  </si>
  <si>
    <t>"y" == c(Incubation.time = 0.026) * "x" ~ +~c(`(Intercept)` = "408") * "," ~ ~"R"^2 ~ "=" ~ 0.85</t>
  </si>
  <si>
    <t>"y" == c(a = "403") * "e"^paste(-c(k = 3.85e-05), "x")</t>
  </si>
  <si>
    <t>"y" == c(Incubation.time = 0.015) * "x" ~ +~c(`(Intercept)` = "403") * "," ~ ~"R"^2 ~ "=" ~ 0.65</t>
  </si>
  <si>
    <t>"y" == c(a = "403") * "e"^paste(-c(k = 2.54e-05), "x")</t>
  </si>
  <si>
    <t>"y" == c(Incubation.time = 0.0098) * "x" ~ +~c(`(Intercept)` = "403") * "," ~ ~"R"^2 ~ "=" ~ 0.31</t>
  </si>
  <si>
    <t>"y" == c(a = "346") * "e"^paste(-c(k = 2.49e-06), "x")</t>
  </si>
  <si>
    <t>"y" == c(Incubation.time = 0.00086) * "x" ~ +~c(`(Intercept)` = "346") * "," ~ ~"R"^2 ~ "=" ~ -0.13</t>
  </si>
  <si>
    <t>"y" == c(a = "349") * "e"^paste(-c(k = 2.57e-05), "x")</t>
  </si>
  <si>
    <t>"y" == c(Incubation.time = 0.0085) * "x" ~ +~c(`(Intercept)` = "349") * "," ~ ~"R"^2 ~ "=" ~ 0.48</t>
  </si>
  <si>
    <t>"y" == c(a = "350") * "e"^paste(-c(k = 3.84e-05), "x")</t>
  </si>
  <si>
    <t>"y" == c(Incubation.time = 0.012) * "x" ~ +~c(`(Intercept)` = "350") * "," ~ ~"R"^2 ~ "=" ~ 0.69</t>
  </si>
  <si>
    <t>"y" == c(a = "360") * "e"^paste(-c(k = 6.66e-05), "x")</t>
  </si>
  <si>
    <t>"y" == c(Incubation.time = 0.021) * "x" ~ +~c(`(Intercept)` = "360") * "," ~ ~"R"^2 ~ "=" ~ 0.87</t>
  </si>
  <si>
    <t>"y" == c(a = "348") * "e"^paste(-c(k = 8.26e-08), "x")</t>
  </si>
  <si>
    <t>"y" == c(Incubation.time = 2.9e-05) * "x" ~ +~c(`(Intercept)` = "348") * "," ~ ~"R"^2 ~ "=" ~ -0.14</t>
  </si>
  <si>
    <t>"y" == c(a = "343") * "e"^paste(-c(k = 2.45e-05), "x")</t>
  </si>
  <si>
    <t>"y" == c(Incubation.time = 0.008) * "x" ~ +~c(`(Intercept)` = "343") * "," ~ ~"R"^2 ~ "=" ~ 0.41</t>
  </si>
  <si>
    <t>"y" == c(a = "349") * "e"^paste(-c(k = 6.96e-06), "x")</t>
  </si>
  <si>
    <t>"y" == c(Incubation.time = 0.0024) * "x" ~ +~c(`(Intercept)` = "349") * "," ~ ~"R"^2 ~ "=" ~ -0.055</t>
  </si>
  <si>
    <t>"y" == c(a = "341") * "e"^paste(-c(k = 1.7e-05), "x")</t>
  </si>
  <si>
    <t>"y" == c(Incubation.time = 0.0056) * "x" ~ +~c(`(Intercept)` = "341") * "," ~ ~"R"^2 ~ "=" ~ 0.084</t>
  </si>
  <si>
    <t>"y" == c(a = "339") * "e"^paste(-c(k = 4.18e-05), "x")</t>
  </si>
  <si>
    <t>"y" == c(Incubation.time = 0.013) * "x" ~ +~c(`(Intercept)` = "339") * "," ~ ~"R"^2 ~ "=" ~ 0.47</t>
  </si>
  <si>
    <t>"y" == c(a = "352") * "e"^paste(-c(k = 5.2e-05), "x")</t>
  </si>
  <si>
    <t>"y" == c(Incubation.time = 0.017) * "x" ~ +~c(`(Intercept)` = "352") * "," ~ ~"R"^2 ~ "=" ~ 0.81</t>
  </si>
  <si>
    <t>"y" == c(a = "344") * "e"^paste(-c(k = 5.21e-06), "x")</t>
  </si>
  <si>
    <t>"y" == c(Incubation.time = 0.0018) * "x" ~ +~c(`(Intercept)` = "344") * "," ~ ~"R"^2 ~ "=" ~ -0.12</t>
  </si>
  <si>
    <t>"y" == c(a = "356") * "e"^paste(-c(k = -1.26e-06), "x")</t>
  </si>
  <si>
    <t>"y" == c(Incubation.time = 0.00045) * "x" ~ +~c(`(Intercept)` = "356") * "," ~ ~"R"^2 ~ "=" ~ -0.14</t>
  </si>
  <si>
    <t>"y" == c(a = "365") * "e"^paste(-c(k = 3.98e-06), "x")</t>
  </si>
  <si>
    <t>"y" == c(Incubation.time = 0.0014) * "x" ~ +~c(`(Intercept)` = "365") * "," ~ ~"R"^2 ~ "=" ~ -0.11</t>
  </si>
  <si>
    <t>"y" == c(a = "359") * "e"^paste(-c(k = 1.74e-05), "x")</t>
  </si>
  <si>
    <t>"y" == c(Incubation.time = 0.006) * "x" ~ +~c(`(Intercept)` = "359") * "," ~ ~"R"^2 ~ "=" ~ 0.14</t>
  </si>
  <si>
    <t>"y" == c(a = "353") * "e"^paste(-c(k = 6.04e-05), "x")</t>
  </si>
  <si>
    <t>"y" == c(Incubation.time = 0.019) * "x" ~ +~c(`(Intercept)` = "352") * "," ~ ~"R"^2 ~ "=" ~ 0.78</t>
  </si>
  <si>
    <t>"y" == c(a = "344") * "e"^paste(-c(k = 1.58e-05), "x")</t>
  </si>
  <si>
    <t>"y" == c(Incubation.time = 0.0053) * "x" ~ +~c(`(Intercept)` = "344") * "," ~ ~"R"^2 ~ "=" ~ 0.066</t>
  </si>
  <si>
    <t>"y" == c(a = "344") * "e"^paste(-c(k = 1.36e-05), "x")</t>
  </si>
  <si>
    <t>"y" == c(Incubation.time = 0.0046) * "x" ~ +~c(`(Intercept)` = "344") * "," ~ ~"R"^2 ~ "=" ~ 0.1</t>
  </si>
  <si>
    <t>"y" == c(a = "357") * "e"^paste(-c(k = 9.05e-06), "x")</t>
  </si>
  <si>
    <t>"y" == c(Incubation.time = 0.0032) * "x" ~ +~c(`(Intercept)` = "357") * "," ~ ~"R"^2 ~ "=" ~ -0.029</t>
  </si>
  <si>
    <t>"y" == c(a = "359") * "e"^paste(-c(k = 4.59e-06), "x")</t>
  </si>
  <si>
    <t>"y" == c(Incubation.time = 0.0016) * "x" ~ +~c(`(Intercept)` = "359") * "," ~ ~"R"^2 ~ "=" ~ -0.12</t>
  </si>
  <si>
    <t>"y" == c(a = "352") * "e"^paste(-c(k = 3.44e-05), "x")</t>
  </si>
  <si>
    <t>"y" == c(Incubation.time = 0.011) * "x" ~ +~c(`(Intercept)` = "352") * "," ~ ~"R"^2 ~ "=" ~ 0.69</t>
  </si>
  <si>
    <t>"y" == c(a = "368") * "e"^paste(-c(k = -7.73e-07), "x")</t>
  </si>
  <si>
    <t>"y" == c(Incubation.time = 0.00029) * "x" ~ +~c(`(Intercept)` = "368") * "," ~ ~"R"^2 ~ "=" ~ -0.14</t>
  </si>
  <si>
    <t>"y" == c(a = "351") * "e"^paste(-c(k = 1.26e-05), "x")</t>
  </si>
  <si>
    <t>"y" == c(Incubation.time = 0.0043) * "x" ~ +~c(`(Intercept)` = "351") * "," ~ ~"R"^2 ~ "=" ~ 0.095</t>
  </si>
  <si>
    <t>"y" == c(a = "357") * "e"^paste(-c(k = -2.9e-06), "x")</t>
  </si>
  <si>
    <t>"y" == c(Incubation.time = 0.001) * "x" ~ +~c(`(Intercept)` = "357") * "," ~ ~"R"^2 ~ "=" ~ -0.13</t>
  </si>
  <si>
    <t>"y" == c(a = "362") * "e"^paste(-c(k = 9.62e-06), "x")</t>
  </si>
  <si>
    <t>"y" == c(Incubation.time = 0.0034) * "x" ~ +~c(`(Intercept)` = "362") * "," ~ ~"R"^2 ~ "=" ~ 0.033</t>
  </si>
  <si>
    <t>"y" == c(a = "373") * "e"^paste(-c(k = -2.29e-06), "x")</t>
  </si>
  <si>
    <t>"y" == c(Incubation.time = 0.00085) * "x" ~ +~c(`(Intercept)` = "373") * "," ~ ~"R"^2 ~ "=" ~ -0.13</t>
  </si>
  <si>
    <t>"y" == c(a = "347") * "e"^paste(-c(k = 1.64e-05), "x")</t>
  </si>
  <si>
    <t>"y" == c(Incubation.time = 0.0055) * "x" ~ +~c(`(Intercept)` = "347") * "," ~ ~"R"^2 ~ "=" ~ 0.2</t>
  </si>
  <si>
    <t>"y" == c(a = "360") * "e"^paste(-c(k = -3.66e-06), "x")</t>
  </si>
  <si>
    <t>"y" == c(Incubation.time = 0.0013) * "x" ~ +~c(`(Intercept)` = "360") * "," ~ ~"R"^2 ~ "=" ~ -0.12</t>
  </si>
  <si>
    <t>"y" == c(a = "352") * "e"^paste(-c(k = 1.04e-05), "x")</t>
  </si>
  <si>
    <t>"y" == c(Incubation.time = 0.0036) * "x" ~ +~c(`(Intercept)` = "352") * "," ~ ~"R"^2 ~ "=" ~ 0.012</t>
  </si>
  <si>
    <t>"y" == c(a = "346") * "e"^paste(-c(k = -4.14e-06), "x")</t>
  </si>
  <si>
    <t>"y" == c(Incubation.time = 0.0015) * "x" ~ +~c(`(Intercept)` = "346") * "," ~ ~"R"^2 ~ "=" ~ -0.12</t>
  </si>
  <si>
    <t>"y" == c(a = "358") * "e"^paste(-c(k = 8.29e-06), "x")</t>
  </si>
  <si>
    <t>"y" == c(Incubation.time = 0.0029) * "x" ~ +~c(`(Intercept)` = "358") * "," ~ ~"R"^2 ~ "=" ~ 0.08</t>
  </si>
  <si>
    <t>"y" == c(a = "368") * "e"^paste(-c(k = 1.98e-05), "x")</t>
  </si>
  <si>
    <t>"y" == c(Incubation.time = 0.007) * "x" ~ +~c(`(Intercept)` = "368") * "," ~ ~"R"^2 ~ "=" ~ 0.41</t>
  </si>
  <si>
    <t>"y" == c(a = "363") * "e"^paste(-c(k = -8.51e-06), "x")</t>
  </si>
  <si>
    <t>"y" == c(Incubation.time = 0.0031) * "x" ~ +~c(`(Intercept)` = "363") * "," ~ ~"R"^2 ~ "=" ~ 0.02</t>
  </si>
  <si>
    <t>"y" == c(a = "360") * "e"^paste(-c(k = 1.17e-05), "x")</t>
  </si>
  <si>
    <t>"y" == c(Incubation.time = 0.0041) * "x" ~ +~c(`(Intercept)` = "360") * "," ~ ~"R"^2 ~ "=" ~ 0.14</t>
  </si>
  <si>
    <t>"y" == c(a = "351") * "e"^paste(-c(k = -1.34e-06), "x")</t>
  </si>
  <si>
    <t>"y" == c(Incubation.time = 0.00047) * "x" ~ +~c(`(Intercept)` = "351") * "," ~ ~"R"^2 ~ "=" ~ -0.14</t>
  </si>
  <si>
    <t>"y" == c(a = "354") * "e"^paste(-c(k = -3.56e-06), "x")</t>
  </si>
  <si>
    <t>"y" == c(Incubation.time = 0.0013) * "x" ~ +~c(`(Intercept)` = "354") * "," ~ ~"R"^2 ~ "=" ~ -0.12</t>
  </si>
  <si>
    <t>"y" == c(a = "478") * "e"^paste(-c(k = 1.76e-05), "x")</t>
  </si>
  <si>
    <t>"y" == c(Incubation.time = 0.0081) * "x" ~ +~c(`(Intercept)` = "478") * "," ~ ~"R"^2 ~ "=" ~ 0.0069</t>
  </si>
  <si>
    <t>"y" == c(a = "479") * "e"^paste(-c(k = 3.17e-05), "x")</t>
  </si>
  <si>
    <t>"y" == c(Incubation.time = 0.014) * "x" ~ +~c(`(Intercept)` = "478") * "," ~ ~"R"^2 ~ "=" ~ 0.41</t>
  </si>
  <si>
    <t>"y" == c(a = "488") * "e"^paste(-c(k = 4.29e-05), "x")</t>
  </si>
  <si>
    <t>"y" == c(Incubation.time = 0.019) * "x" ~ +~c(`(Intercept)` = "488") * "," ~ ~"R"^2 ~ "=" ~ 0.52</t>
  </si>
  <si>
    <t>"y" == c(a = "494") * "e"^paste(-c(k = 7.06e-05), "x")</t>
  </si>
  <si>
    <t>"y" == c(Incubation.time = 0.03) * "x" ~ +~c(`(Intercept)` = "492") * "," ~ ~"R"^2 ~ "=" ~ 0.72</t>
  </si>
  <si>
    <t>"y" == c(a = "475") * "e"^paste(-c(k = 1.14e-05), "x")</t>
  </si>
  <si>
    <t>"y" == c(Incubation.time = 0.0052) * "x" ~ +~c(`(Intercept)` = "475") * "," ~ ~"R"^2 ~ "=" ~ 0.0092</t>
  </si>
  <si>
    <t>"y" == c(a = "479") * "e"^paste(-c(k = 3.71e-05), "x")</t>
  </si>
  <si>
    <t>"y" == c(Incubation.time = 0.016) * "x" ~ +~c(`(Intercept)` = "478") * "," ~ ~"R"^2 ~ "=" ~ 0.47</t>
  </si>
  <si>
    <t>"y" == c(a = "485") * "e"^paste(-c(k = 2.15e-05), "x")</t>
  </si>
  <si>
    <t>"y" == c(Incubation.time = 0.0099) * "x" ~ +~c(`(Intercept)` = "485") * "," ~ ~"R"^2 ~ "=" ~ 0.16</t>
  </si>
  <si>
    <t>"y" == c(a = "477") * "e"^paste(-c(k = 2.73e-05), "x")</t>
  </si>
  <si>
    <t>"y" == c(Incubation.time = 0.012) * "x" ~ +~c(`(Intercept)` = "477") * "," ~ ~"R"^2 ~ "=" ~ 0.1</t>
  </si>
  <si>
    <t>"y" == c(a = "472") * "e"^paste(-c(k = 5.11e-05), "x")</t>
  </si>
  <si>
    <t>"y" == c(Incubation.time = 0.021) * "x" ~ +~c(`(Intercept)` = "471") * "," ~ ~"R"^2 ~ "=" ~ 0.41</t>
  </si>
  <si>
    <t>"y" == c(a = "488") * "e"^paste(-c(k = 6.08e-05), "x")</t>
  </si>
  <si>
    <t>"y" == c(Incubation.time = 0.026) * "x" ~ +~c(`(Intercept)` = "487") * "," ~ ~"R"^2 ~ "=" ~ 0.6</t>
  </si>
  <si>
    <t>"y" == c(a = "474") * "e"^paste(-c(k = 1.92e-05), "x")</t>
  </si>
  <si>
    <t>"y" == c(Incubation.time = 0.0087) * "x" ~ +~c(`(Intercept)` = "473") * "," ~ ~"R"^2 ~ "=" ~ 0.068</t>
  </si>
  <si>
    <t>"y" == c(a = "492") * "e"^paste(-c(k = 1.54e-05), "x")</t>
  </si>
  <si>
    <t>"y" == c(Incubation.time = 0.0072) * "x" ~ +~c(`(Intercept)` = "491") * "," ~ ~"R"^2 ~ "=" ~ -0.011</t>
  </si>
  <si>
    <t>"y" == c(a = "492") * "e"^paste(-c(k = 1.34e-05), "x")</t>
  </si>
  <si>
    <t>"y" == c(Incubation.time = 0.0063) * "x" ~ +~c(`(Intercept)` = "491") * "," ~ ~"R"^2 ~ "=" ~ -0.0075</t>
  </si>
  <si>
    <t>"y" == c(a = "488") * "e"^paste(-c(k = 3e-05), "x")</t>
  </si>
  <si>
    <t>"y" == c(Incubation.time = 0.013) * "x" ~ +~c(`(Intercept)` = "488") * "," ~ ~"R"^2 ~ "=" ~ 0.18</t>
  </si>
  <si>
    <t>"y" == c(a = "497") * "e"^paste(-c(k = 7.61e-05), "x")</t>
  </si>
  <si>
    <t>"y" == c(Incubation.time = 0.031) * "x" ~ +~c(`(Intercept)` = "494") * "," ~ ~"R"^2 ~ "=" ~ 0.59</t>
  </si>
  <si>
    <t>"y" == c(a = "484") * "e"^paste(-c(k = 3.48e-05), "x")</t>
  </si>
  <si>
    <t>"y" == c(Incubation.time = 0.015) * "x" ~ +~c(`(Intercept)` = "483") * "," ~ ~"R"^2 ~ "=" ~ 0.24</t>
  </si>
  <si>
    <t>"y" == c(a = "470") * "e"^paste(-c(k = 2.39e-05), "x")</t>
  </si>
  <si>
    <t>"y" == c(Incubation.time = 0.01) * "x" ~ +~c(`(Intercept)` = "469") * "," ~ ~"R"^2 ~ "=" ~ 0.14</t>
  </si>
  <si>
    <t>"y" == c(a = "485") * "e"^paste(-c(k = 2.27e-05), "x")</t>
  </si>
  <si>
    <t>"y" == c(Incubation.time = 0.01) * "x" ~ +~c(`(Intercept)` = "485") * "," ~ ~"R"^2 ~ "=" ~ 0.095</t>
  </si>
  <si>
    <t>"y" == c(a = "487") * "e"^paste(-c(k = 1.8e-05), "x")</t>
  </si>
  <si>
    <t>"y" == c(Incubation.time = 0.0083) * "x" ~ +~c(`(Intercept)` = "487") * "," ~ ~"R"^2 ~ "=" ~ 0.014</t>
  </si>
  <si>
    <t>"y" == c(a = "480") * "e"^paste(-c(k = 4.34e-05), "x")</t>
  </si>
  <si>
    <t>"y" == c(Incubation.time = 0.019) * "x" ~ +~c(`(Intercept)` = "479") * "," ~ ~"R"^2 ~ "=" ~ 0.5</t>
  </si>
  <si>
    <t>"y" == c(a = "492") * "e"^paste(-c(k = 1.12e-05), "x")</t>
  </si>
  <si>
    <t>"y" == c(Incubation.time = 0.0053) * "x" ~ +~c(`(Intercept)` = "492") * "," ~ ~"R"^2 ~ "=" ~ -0.043</t>
  </si>
  <si>
    <t>"y" == c(a = "479") * "e"^paste(-c(k = 2.65e-05), "x")</t>
  </si>
  <si>
    <t>"y" == c(Incubation.time = 0.012) * "x" ~ +~c(`(Intercept)` = "478") * "," ~ ~"R"^2 ~ "=" ~ 0.22</t>
  </si>
  <si>
    <t>"y" == c(a = "484") * "e"^paste(-c(k = 1.41e-05), "x")</t>
  </si>
  <si>
    <t>"y" == c(Incubation.time = 0.0064) * "x" ~ +~c(`(Intercept)` = "484") * "," ~ ~"R"^2 ~ "=" ~ -0.075</t>
  </si>
  <si>
    <t>"y" == c(a = "493") * "e"^paste(-c(k = 2.49e-05), "x")</t>
  </si>
  <si>
    <t>"y" == c(Incubation.time = 0.011) * "x" ~ +~c(`(Intercept)` = "493") * "," ~ ~"R"^2 ~ "=" ~ 0.18</t>
  </si>
  <si>
    <t>"y" == c(a = "500") * "e"^paste(-c(k = 1.35e-05), "x")</t>
  </si>
  <si>
    <t>"y" == c(Incubation.time = 0.0064) * "x" ~ +~c(`(Intercept)` = "499") * "," ~ ~"R"^2 ~ "=" ~ -0.063</t>
  </si>
  <si>
    <t>"y" == c(a = "479") * "e"^paste(-c(k = 1.89e-05), "x")</t>
  </si>
  <si>
    <t>"y" == c(Incubation.time = 0.0087) * "x" ~ +~c(`(Intercept)` = "479") * "," ~ ~"R"^2 ~ "=" ~ 0.021</t>
  </si>
  <si>
    <t>"y" == c(a = "489") * "e"^paste(-c(k = 1.21e-05), "x")</t>
  </si>
  <si>
    <t>"y" == c(Incubation.time = 0.0057) * "x" ~ +~c(`(Intercept)` = "488") * "," ~ ~"R"^2 ~ "=" ~ -0.056</t>
  </si>
  <si>
    <t>"y" == c(a = "484") * "e"^paste(-c(k = 2.29e-05), "x")</t>
  </si>
  <si>
    <t>"y" == c(Incubation.time = 0.01) * "x" ~ +~c(`(Intercept)` = "484") * "," ~ ~"R"^2 ~ "=" ~ 0.063</t>
  </si>
  <si>
    <t>"y" == c(a = "474") * "e"^paste(-c(k = 1.22e-05), "x")</t>
  </si>
  <si>
    <t>"y" == c(Incubation.time = 0.0055) * "x" ~ +~c(`(Intercept)` = "474") * "," ~ ~"R"^2 ~ "=" ~ -0.069</t>
  </si>
  <si>
    <t>"y" == c(a = "488") * "e"^paste(-c(k = 2.06e-05), "x")</t>
  </si>
  <si>
    <t>"y" == c(Incubation.time = 0.0094) * "x" ~ +~c(`(Intercept)` = "488") * "," ~ ~"R"^2 ~ "=" ~ 0.15</t>
  </si>
  <si>
    <t>"y" == c(a = "496") * "e"^paste(-c(k = 2.83e-05), "x")</t>
  </si>
  <si>
    <t>"y" == c(Incubation.time = 0.013) * "x" ~ +~c(`(Intercept)` = "495") * "," ~ ~"R"^2 ~ "=" ~ 0.21</t>
  </si>
  <si>
    <t>"y" == c(a = "506") * "e"^paste(-c(k = 1.95e-05), "x")</t>
  </si>
  <si>
    <t>"y" == c(Incubation.time = 0.0092) * "x" ~ +~c(`(Intercept)` = "505") * "," ~ ~"R"^2 ~ "=" ~ -0.0033</t>
  </si>
  <si>
    <t>"y" == c(a = "491") * "e"^paste(-c(k = 2.61e-05), "x")</t>
  </si>
  <si>
    <t>"y" == c(Incubation.time = 0.012) * "x" ~ +~c(`(Intercept)` = "491") * "," ~ ~"R"^2 ~ "=" ~ 0.12</t>
  </si>
  <si>
    <t>"y" == c(a = "490") * "e"^paste(-c(k = 1.71e-05), "x")</t>
  </si>
  <si>
    <t>"y" == c(Incubation.time = 0.008) * "x" ~ +~c(`(Intercept)` = "490") * "," ~ ~"R"^2 ~ "=" ~ 0.13</t>
  </si>
  <si>
    <t>"y" == c(a = "489") * "e"^paste(-c(k = 1.65e-05), "x")</t>
  </si>
  <si>
    <t>"y" == c(Incubation.time = 0.0076) * "x" ~ +~c(`(Intercept)` = "489") * "," ~ ~"R"^2 ~ "=" ~ 0.02</t>
  </si>
  <si>
    <t>"y" == c(Incubation.time = 7.4) * "x" ~ +~c(`(Intercept)` = "354") * "," ~ ~"R"^2 ~ "=" ~ 0.91</t>
  </si>
  <si>
    <t>Dry weight (g)</t>
  </si>
  <si>
    <r>
      <t>16S copy number (g</t>
    </r>
    <r>
      <rPr>
        <b/>
        <vertAlign val="subscript"/>
        <sz val="8"/>
        <color theme="1"/>
        <rFont val="Arial"/>
        <family val="2"/>
      </rPr>
      <t>dry</t>
    </r>
    <r>
      <rPr>
        <b/>
        <vertAlign val="superscript"/>
        <sz val="8"/>
        <color theme="1"/>
        <rFont val="Arial"/>
        <family val="2"/>
      </rPr>
      <t>-1</t>
    </r>
    <r>
      <rPr>
        <b/>
        <sz val="8"/>
        <color theme="1"/>
        <rFont val="Arial"/>
        <family val="2"/>
      </rPr>
      <t>)</t>
    </r>
  </si>
  <si>
    <r>
      <t>Bulk k (hr</t>
    </r>
    <r>
      <rPr>
        <b/>
        <vertAlign val="superscript"/>
        <sz val="8"/>
        <color theme="1"/>
        <rFont val="Arial"/>
        <family val="2"/>
      </rPr>
      <t>-1</t>
    </r>
    <r>
      <rPr>
        <b/>
        <sz val="8"/>
        <color theme="1"/>
        <rFont val="Arial"/>
        <family val="2"/>
      </rPr>
      <t xml:space="preserve"> g</t>
    </r>
    <r>
      <rPr>
        <b/>
        <vertAlign val="subscript"/>
        <sz val="8"/>
        <color theme="1"/>
        <rFont val="Arial"/>
        <family val="2"/>
      </rPr>
      <t>dry</t>
    </r>
    <r>
      <rPr>
        <b/>
        <vertAlign val="superscript"/>
        <sz val="8"/>
        <color theme="1"/>
        <rFont val="Arial"/>
        <family val="2"/>
      </rPr>
      <t>-1</t>
    </r>
    <r>
      <rPr>
        <b/>
        <sz val="8"/>
        <color theme="1"/>
        <rFont val="Arial"/>
        <family val="2"/>
      </rPr>
      <t>)</t>
    </r>
  </si>
  <si>
    <r>
      <t>Bulk oxidation rate at atmo conc (nmol hr</t>
    </r>
    <r>
      <rPr>
        <b/>
        <vertAlign val="superscript"/>
        <sz val="8"/>
        <color theme="1"/>
        <rFont val="Arial"/>
        <family val="2"/>
      </rPr>
      <t>-1</t>
    </r>
    <r>
      <rPr>
        <b/>
        <sz val="8"/>
        <color theme="1"/>
        <rFont val="Arial"/>
        <family val="2"/>
      </rPr>
      <t xml:space="preserve"> g</t>
    </r>
    <r>
      <rPr>
        <b/>
        <vertAlign val="subscript"/>
        <sz val="8"/>
        <color theme="1"/>
        <rFont val="Arial"/>
        <family val="2"/>
      </rPr>
      <t>dry</t>
    </r>
    <r>
      <rPr>
        <b/>
        <vertAlign val="superscript"/>
        <sz val="8"/>
        <color theme="1"/>
        <rFont val="Arial"/>
        <family val="2"/>
      </rPr>
      <t>-1</t>
    </r>
    <r>
      <rPr>
        <b/>
        <sz val="8"/>
        <color theme="1"/>
        <rFont val="Arial"/>
        <family val="2"/>
      </rPr>
      <t>)</t>
    </r>
  </si>
  <si>
    <r>
      <t>Bulk energy yield at atmo conc (W g</t>
    </r>
    <r>
      <rPr>
        <b/>
        <vertAlign val="subscript"/>
        <sz val="8"/>
        <color theme="1"/>
        <rFont val="Arial"/>
        <family val="2"/>
      </rPr>
      <t>dry</t>
    </r>
    <r>
      <rPr>
        <b/>
        <vertAlign val="superscript"/>
        <sz val="8"/>
        <color theme="1"/>
        <rFont val="Arial"/>
        <family val="2"/>
      </rPr>
      <t>-1</t>
    </r>
    <r>
      <rPr>
        <b/>
        <sz val="8"/>
        <color theme="1"/>
        <rFont val="Arial"/>
        <family val="2"/>
      </rPr>
      <t>)</t>
    </r>
  </si>
  <si>
    <t>Soil first order rate constant</t>
  </si>
  <si>
    <t>Cellular power yield</t>
  </si>
  <si>
    <t>Soil power yield</t>
  </si>
  <si>
    <t>Cellular atmospheric gas oxidation rate</t>
  </si>
  <si>
    <t>Soil atmospheric gas oxidation rate</t>
  </si>
  <si>
    <t>Cellular first order rate constant</t>
  </si>
  <si>
    <t>H2 (10°C) : H2 (-20°C)</t>
  </si>
  <si>
    <t>H2 : CO (10°C)</t>
  </si>
  <si>
    <t>H2 : CH4 (10°C)</t>
  </si>
  <si>
    <t>CO : CH4 (10°C)</t>
  </si>
  <si>
    <t>H2 : CO (-20°C)</t>
  </si>
  <si>
    <t>CO (10°C) : CO (-20°C)</t>
  </si>
  <si>
    <t>Temperature (10°C)</t>
  </si>
  <si>
    <t>Temperature (-20°C)</t>
  </si>
  <si>
    <t>253 K</t>
  </si>
  <si>
    <t>Calculation of metabolic water production from atmospheric H2 oxidation at 10°C</t>
  </si>
  <si>
    <t>Table S9. Gas chromatograph measurement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</si>
</sst>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vertAlign val="superscript"/>
      <sz val="8"/>
      <color theme="1"/>
      <name val="Arial"/>
      <family val="2"/>
    </font>
    <font>
      <vertAlign val="subscript"/>
      <sz val="8"/>
      <color theme="1"/>
      <name val="Arial"/>
      <family val="2"/>
    </font>
    <font>
      <sz val="8"/>
      <color rgb="FFFF0000"/>
      <name val="Arial"/>
      <family val="2"/>
    </font>
    <font>
      <sz val="8"/>
      <name val="Arial"/>
      <family val="2"/>
    </font>
    <font>
      <i/>
      <sz val="8"/>
      <color theme="1"/>
      <name val="Arial"/>
      <family val="2"/>
    </font>
    <font>
      <i/>
      <vertAlign val="subscript"/>
      <sz val="8"/>
      <color theme="1"/>
      <name val="Arial"/>
      <family val="2"/>
    </font>
    <font>
      <b/>
      <sz val="8"/>
      <color theme="1"/>
      <name val="Arial"/>
      <family val="2"/>
    </font>
    <font>
      <b/>
      <vertAlign val="subscript"/>
      <sz val="8"/>
      <color theme="1"/>
      <name val="Arial"/>
      <family val="2"/>
    </font>
    <font>
      <b/>
      <vertAlign val="superscript"/>
      <sz val="8"/>
      <color theme="1"/>
      <name val="Arial"/>
      <family val="2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3" fillId="0" borderId="0" xfId="0" applyFont="1"/>
    <xf numFmtId="0" fontId="3" fillId="0" borderId="0" xfId="0" applyFont="1" applyFill="1"/>
    <xf numFmtId="0" fontId="4" fillId="0" borderId="0" xfId="0" applyFont="1"/>
    <xf numFmtId="2" fontId="3" fillId="0" borderId="0" xfId="0" applyNumberFormat="1" applyFont="1"/>
    <xf numFmtId="0" fontId="4" fillId="0" borderId="0" xfId="0" applyFont="1" applyFill="1"/>
    <xf numFmtId="0" fontId="4" fillId="0" borderId="0" xfId="0" applyFont="1" applyAlignment="1"/>
    <xf numFmtId="11" fontId="3" fillId="0" borderId="0" xfId="0" applyNumberFormat="1" applyFont="1"/>
    <xf numFmtId="0" fontId="0" fillId="0" borderId="0" xfId="0" applyAlignment="1">
      <alignment horizontal="right"/>
    </xf>
    <xf numFmtId="2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" fontId="3" fillId="0" borderId="0" xfId="0" applyNumberFormat="1" applyFont="1"/>
    <xf numFmtId="0" fontId="11" fillId="0" borderId="0" xfId="0" applyFont="1" applyFill="1"/>
    <xf numFmtId="0" fontId="11" fillId="0" borderId="0" xfId="0" applyFont="1"/>
    <xf numFmtId="0" fontId="3" fillId="4" borderId="0" xfId="0" applyFont="1" applyFill="1"/>
    <xf numFmtId="0" fontId="3" fillId="3" borderId="0" xfId="0" applyFont="1" applyFill="1"/>
    <xf numFmtId="0" fontId="14" fillId="0" borderId="0" xfId="0" applyFont="1"/>
    <xf numFmtId="0" fontId="7" fillId="0" borderId="0" xfId="0" applyFont="1"/>
    <xf numFmtId="0" fontId="3" fillId="0" borderId="0" xfId="0" quotePrefix="1" applyFont="1"/>
    <xf numFmtId="2" fontId="0" fillId="0" borderId="0" xfId="0" applyNumberFormat="1"/>
    <xf numFmtId="0" fontId="8" fillId="0" borderId="0" xfId="0" applyFont="1"/>
    <xf numFmtId="11" fontId="0" fillId="0" borderId="0" xfId="0" applyNumberFormat="1"/>
    <xf numFmtId="0" fontId="8" fillId="0" borderId="0" xfId="0" applyFont="1" applyFill="1"/>
    <xf numFmtId="0" fontId="7" fillId="0" borderId="0" xfId="0" applyFont="1" applyFill="1"/>
    <xf numFmtId="0" fontId="0" fillId="0" borderId="0" xfId="0" applyNumberFormat="1"/>
    <xf numFmtId="0" fontId="2" fillId="0" borderId="0" xfId="0" applyFont="1"/>
    <xf numFmtId="11" fontId="3" fillId="0" borderId="1" xfId="0" applyNumberFormat="1" applyFont="1" applyBorder="1" applyAlignment="1">
      <alignment horizontal="right"/>
    </xf>
    <xf numFmtId="11" fontId="8" fillId="0" borderId="1" xfId="0" applyNumberFormat="1" applyFont="1" applyBorder="1" applyAlignment="1">
      <alignment horizontal="right"/>
    </xf>
    <xf numFmtId="11" fontId="8" fillId="0" borderId="0" xfId="0" applyNumberFormat="1" applyFont="1" applyBorder="1" applyAlignment="1">
      <alignment horizontal="right"/>
    </xf>
    <xf numFmtId="0" fontId="11" fillId="0" borderId="1" xfId="0" applyFont="1" applyBorder="1"/>
    <xf numFmtId="0" fontId="3" fillId="0" borderId="0" xfId="0" applyFont="1" applyFill="1" applyAlignment="1"/>
    <xf numFmtId="0" fontId="11" fillId="0" borderId="2" xfId="0" applyFont="1" applyBorder="1"/>
    <xf numFmtId="2" fontId="3" fillId="0" borderId="0" xfId="0" applyNumberFormat="1" applyFont="1" applyBorder="1" applyAlignment="1">
      <alignment horizontal="right"/>
    </xf>
    <xf numFmtId="11" fontId="3" fillId="0" borderId="0" xfId="0" applyNumberFormat="1" applyFont="1" applyBorder="1" applyAlignment="1">
      <alignment horizontal="right"/>
    </xf>
    <xf numFmtId="11" fontId="3" fillId="0" borderId="3" xfId="0" applyNumberFormat="1" applyFont="1" applyBorder="1" applyAlignment="1">
      <alignment horizontal="right"/>
    </xf>
    <xf numFmtId="2" fontId="8" fillId="0" borderId="0" xfId="0" applyNumberFormat="1" applyFont="1" applyBorder="1" applyAlignment="1">
      <alignment horizontal="right"/>
    </xf>
    <xf numFmtId="2" fontId="8" fillId="0" borderId="3" xfId="0" applyNumberFormat="1" applyFont="1" applyBorder="1" applyAlignment="1">
      <alignment horizontal="right"/>
    </xf>
    <xf numFmtId="11" fontId="8" fillId="0" borderId="3" xfId="0" applyNumberFormat="1" applyFont="1" applyBorder="1" applyAlignment="1">
      <alignment horizontal="right"/>
    </xf>
    <xf numFmtId="11" fontId="3" fillId="0" borderId="2" xfId="0" applyNumberFormat="1" applyFont="1" applyBorder="1" applyAlignment="1">
      <alignment horizontal="right"/>
    </xf>
    <xf numFmtId="0" fontId="11" fillId="0" borderId="5" xfId="0" applyFont="1" applyBorder="1"/>
    <xf numFmtId="2" fontId="3" fillId="0" borderId="4" xfId="0" applyNumberFormat="1" applyFont="1" applyBorder="1" applyAlignment="1">
      <alignment horizontal="right"/>
    </xf>
    <xf numFmtId="11" fontId="3" fillId="0" borderId="4" xfId="0" applyNumberFormat="1" applyFont="1" applyBorder="1" applyAlignment="1">
      <alignment horizontal="right"/>
    </xf>
    <xf numFmtId="11" fontId="3" fillId="0" borderId="5" xfId="0" applyNumberFormat="1" applyFont="1" applyBorder="1" applyAlignment="1">
      <alignment horizontal="right"/>
    </xf>
    <xf numFmtId="2" fontId="3" fillId="0" borderId="4" xfId="0" applyNumberFormat="1" applyFont="1" applyBorder="1"/>
    <xf numFmtId="2" fontId="3" fillId="0" borderId="0" xfId="0" applyNumberFormat="1" applyFont="1" applyBorder="1"/>
    <xf numFmtId="2" fontId="3" fillId="0" borderId="3" xfId="0" applyNumberFormat="1" applyFont="1" applyBorder="1"/>
    <xf numFmtId="11" fontId="8" fillId="0" borderId="4" xfId="0" applyNumberFormat="1" applyFont="1" applyBorder="1" applyAlignment="1">
      <alignment horizontal="right"/>
    </xf>
    <xf numFmtId="11" fontId="8" fillId="0" borderId="5" xfId="0" applyNumberFormat="1" applyFont="1" applyBorder="1" applyAlignment="1">
      <alignment horizontal="right"/>
    </xf>
    <xf numFmtId="11" fontId="8" fillId="0" borderId="2" xfId="0" applyNumberFormat="1" applyFont="1" applyBorder="1" applyAlignment="1">
      <alignment horizontal="right"/>
    </xf>
    <xf numFmtId="0" fontId="0" fillId="0" borderId="3" xfId="0" applyBorder="1"/>
    <xf numFmtId="0" fontId="0" fillId="0" borderId="2" xfId="0" applyBorder="1"/>
    <xf numFmtId="0" fontId="3" fillId="0" borderId="3" xfId="0" applyFont="1" applyBorder="1"/>
    <xf numFmtId="0" fontId="3" fillId="0" borderId="2" xfId="0" applyFont="1" applyBorder="1"/>
    <xf numFmtId="2" fontId="2" fillId="0" borderId="0" xfId="0" applyNumberFormat="1" applyFont="1"/>
    <xf numFmtId="0" fontId="2" fillId="0" borderId="3" xfId="0" applyFont="1" applyBorder="1"/>
    <xf numFmtId="0" fontId="2" fillId="0" borderId="2" xfId="0" applyFont="1" applyBorder="1"/>
    <xf numFmtId="0" fontId="2" fillId="0" borderId="0" xfId="0" applyFont="1" applyAlignment="1">
      <alignment horizontal="left"/>
    </xf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3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CCFF"/>
      <color rgb="FFFF6699"/>
      <color rgb="FFFFCC99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39"/>
  <sheetViews>
    <sheetView tabSelected="1" workbookViewId="0">
      <pane ySplit="2" topLeftCell="A748" activePane="bottomLeft" state="frozen"/>
      <selection pane="bottomLeft" activeCell="A2" sqref="A2"/>
    </sheetView>
  </sheetViews>
  <sheetFormatPr defaultRowHeight="14.25" x14ac:dyDescent="0.2"/>
  <cols>
    <col min="1" max="1" width="7.25" bestFit="1" customWidth="1"/>
    <col min="2" max="2" width="13.625" bestFit="1" customWidth="1"/>
    <col min="3" max="3" width="13" bestFit="1" customWidth="1"/>
    <col min="4" max="4" width="7.875" bestFit="1" customWidth="1"/>
    <col min="5" max="5" width="14.5" bestFit="1" customWidth="1"/>
    <col min="6" max="7" width="9.125" bestFit="1" customWidth="1"/>
    <col min="8" max="8" width="9.625" bestFit="1" customWidth="1"/>
    <col min="9" max="10" width="9.125" bestFit="1" customWidth="1"/>
    <col min="11" max="11" width="9.625" bestFit="1" customWidth="1"/>
    <col min="12" max="13" width="9.125" bestFit="1" customWidth="1"/>
    <col min="14" max="14" width="9.625" bestFit="1" customWidth="1"/>
  </cols>
  <sheetData>
    <row r="1" spans="1:14" x14ac:dyDescent="0.2">
      <c r="A1" s="57" t="s">
        <v>620</v>
      </c>
      <c r="B1" s="58"/>
      <c r="C1" s="58"/>
      <c r="D1" s="58"/>
      <c r="E1" s="58"/>
    </row>
    <row r="2" spans="1:14" x14ac:dyDescent="0.2">
      <c r="A2" s="12" t="s">
        <v>2</v>
      </c>
      <c r="B2" s="12" t="s">
        <v>1</v>
      </c>
      <c r="C2" s="13" t="s">
        <v>376</v>
      </c>
      <c r="D2" s="12" t="s">
        <v>0</v>
      </c>
      <c r="E2" s="13" t="s">
        <v>233</v>
      </c>
      <c r="F2" s="12" t="s">
        <v>224</v>
      </c>
      <c r="G2" s="12" t="s">
        <v>225</v>
      </c>
      <c r="H2" s="12" t="s">
        <v>226</v>
      </c>
      <c r="I2" s="12" t="s">
        <v>227</v>
      </c>
      <c r="J2" s="12" t="s">
        <v>228</v>
      </c>
      <c r="K2" s="12" t="s">
        <v>229</v>
      </c>
      <c r="L2" s="12" t="s">
        <v>230</v>
      </c>
      <c r="M2" s="12" t="s">
        <v>231</v>
      </c>
      <c r="N2" s="12" t="s">
        <v>232</v>
      </c>
    </row>
    <row r="3" spans="1:14" x14ac:dyDescent="0.2">
      <c r="A3" s="2">
        <v>19669</v>
      </c>
      <c r="B3" s="2" t="s">
        <v>24</v>
      </c>
      <c r="C3" s="2">
        <v>10</v>
      </c>
      <c r="D3" s="2">
        <v>1</v>
      </c>
      <c r="E3" s="4">
        <v>0</v>
      </c>
      <c r="F3" s="1">
        <v>2112.0190630000002</v>
      </c>
      <c r="G3" s="1">
        <v>2417.4505939999999</v>
      </c>
      <c r="H3" s="1">
        <v>6352.3049090000004</v>
      </c>
      <c r="I3" s="1">
        <v>9.3907232920000006</v>
      </c>
      <c r="J3" s="1">
        <v>10.28254306</v>
      </c>
      <c r="K3" s="1">
        <v>8.7259628229999997</v>
      </c>
      <c r="L3" s="1">
        <v>404.37201820000001</v>
      </c>
      <c r="M3" s="1">
        <v>442.77448729999998</v>
      </c>
      <c r="N3" s="1">
        <v>375.74690340000001</v>
      </c>
    </row>
    <row r="4" spans="1:14" x14ac:dyDescent="0.2">
      <c r="A4" s="2">
        <v>19690</v>
      </c>
      <c r="B4" s="2" t="s">
        <v>24</v>
      </c>
      <c r="C4" s="2">
        <v>10</v>
      </c>
      <c r="D4" s="2">
        <v>2</v>
      </c>
      <c r="E4" s="4">
        <v>0.8</v>
      </c>
      <c r="F4" s="1">
        <v>2021.048438</v>
      </c>
      <c r="G4" s="1">
        <v>2520.1805939999999</v>
      </c>
      <c r="H4" s="1">
        <v>6583.4024090000003</v>
      </c>
      <c r="I4" s="1">
        <v>8.9778397759999997</v>
      </c>
      <c r="J4" s="1">
        <v>10.72519215</v>
      </c>
      <c r="K4" s="1">
        <v>9.0490631369999992</v>
      </c>
      <c r="L4" s="1">
        <v>386.59292549999998</v>
      </c>
      <c r="M4" s="1">
        <v>461.83530930000001</v>
      </c>
      <c r="N4" s="1">
        <v>389.6598601</v>
      </c>
    </row>
    <row r="5" spans="1:14" x14ac:dyDescent="0.2">
      <c r="A5" s="2">
        <v>19711</v>
      </c>
      <c r="B5" s="2" t="s">
        <v>24</v>
      </c>
      <c r="C5" s="2">
        <v>10</v>
      </c>
      <c r="D5" s="2">
        <v>3</v>
      </c>
      <c r="E5" s="4">
        <v>2.88</v>
      </c>
      <c r="F5" s="1">
        <v>1809.916563</v>
      </c>
      <c r="G5" s="1">
        <v>2622.3055939999999</v>
      </c>
      <c r="H5" s="1">
        <v>6354.4224089999998</v>
      </c>
      <c r="I5" s="1">
        <v>8.0195868150000003</v>
      </c>
      <c r="J5" s="1">
        <v>11.165234379999999</v>
      </c>
      <c r="K5" s="1">
        <v>8.7289233260000003</v>
      </c>
      <c r="L5" s="1">
        <v>345.32979039999998</v>
      </c>
      <c r="M5" s="1">
        <v>480.78387780000003</v>
      </c>
      <c r="N5" s="1">
        <v>375.87438500000002</v>
      </c>
    </row>
    <row r="6" spans="1:14" x14ac:dyDescent="0.2">
      <c r="A6" s="2">
        <v>19732</v>
      </c>
      <c r="B6" s="2" t="s">
        <v>24</v>
      </c>
      <c r="C6" s="2">
        <v>10</v>
      </c>
      <c r="D6" s="2">
        <v>4</v>
      </c>
      <c r="E6" s="4">
        <v>5.8</v>
      </c>
      <c r="F6" s="1">
        <v>1648.005938</v>
      </c>
      <c r="G6" s="1">
        <v>2588.558094</v>
      </c>
      <c r="H6" s="1">
        <v>6482.7474089999996</v>
      </c>
      <c r="I6" s="1">
        <v>7.2847317110000001</v>
      </c>
      <c r="J6" s="1">
        <v>11.019821159999999</v>
      </c>
      <c r="K6" s="1">
        <v>8.9083361189999994</v>
      </c>
      <c r="L6" s="1">
        <v>313.68634479999997</v>
      </c>
      <c r="M6" s="1">
        <v>474.52226880000001</v>
      </c>
      <c r="N6" s="1">
        <v>383.60004270000002</v>
      </c>
    </row>
    <row r="7" spans="1:14" x14ac:dyDescent="0.2">
      <c r="A7" s="2">
        <v>19775</v>
      </c>
      <c r="B7" s="2" t="s">
        <v>24</v>
      </c>
      <c r="C7" s="2">
        <v>10</v>
      </c>
      <c r="D7" s="2">
        <v>5</v>
      </c>
      <c r="E7" s="4">
        <v>24.13</v>
      </c>
      <c r="F7" s="1">
        <v>663.01156289999994</v>
      </c>
      <c r="G7" s="1">
        <v>2534.0355939999999</v>
      </c>
      <c r="H7" s="1">
        <v>6289.8124090000001</v>
      </c>
      <c r="I7" s="1">
        <v>2.8141903639999999</v>
      </c>
      <c r="J7" s="1">
        <v>10.78489139</v>
      </c>
      <c r="K7" s="1">
        <v>8.6385912739999995</v>
      </c>
      <c r="L7" s="1">
        <v>121.1812766</v>
      </c>
      <c r="M7" s="1">
        <v>464.40600610000001</v>
      </c>
      <c r="N7" s="1">
        <v>371.98461500000002</v>
      </c>
    </row>
    <row r="8" spans="1:14" x14ac:dyDescent="0.2">
      <c r="A8" s="2">
        <v>19842</v>
      </c>
      <c r="B8" s="2" t="s">
        <v>24</v>
      </c>
      <c r="C8" s="2">
        <v>10</v>
      </c>
      <c r="D8" s="2">
        <v>6</v>
      </c>
      <c r="E8" s="4">
        <v>47.97</v>
      </c>
      <c r="F8" s="1">
        <v>119.8290629</v>
      </c>
      <c r="G8" s="1">
        <v>2424.1980939999999</v>
      </c>
      <c r="H8" s="1">
        <v>5843.5549090000004</v>
      </c>
      <c r="I8" s="1">
        <v>0.34887697039999999</v>
      </c>
      <c r="J8" s="1">
        <v>10.31161709</v>
      </c>
      <c r="K8" s="1">
        <v>8.0146730640000001</v>
      </c>
      <c r="L8" s="1">
        <v>15.02291999</v>
      </c>
      <c r="M8" s="1">
        <v>444.02643810000001</v>
      </c>
      <c r="N8" s="1">
        <v>345.11820030000001</v>
      </c>
    </row>
    <row r="9" spans="1:14" x14ac:dyDescent="0.2">
      <c r="A9" s="5">
        <v>19889</v>
      </c>
      <c r="B9" s="5" t="s">
        <v>24</v>
      </c>
      <c r="C9" s="2">
        <v>10</v>
      </c>
      <c r="D9" s="5">
        <v>7</v>
      </c>
      <c r="E9" s="4">
        <v>77.83</v>
      </c>
      <c r="F9" s="1">
        <v>61.679062889999997</v>
      </c>
      <c r="G9" s="1">
        <v>2292.3555940000001</v>
      </c>
      <c r="H9" s="1">
        <v>5617.5074089999998</v>
      </c>
      <c r="I9" s="1">
        <v>8.4954672049999999E-2</v>
      </c>
      <c r="J9" s="1">
        <v>9.7435263459999994</v>
      </c>
      <c r="K9" s="1">
        <v>7.6986332170000003</v>
      </c>
      <c r="L9" s="1">
        <v>3.6582157870000001</v>
      </c>
      <c r="M9" s="1">
        <v>419.56399850000003</v>
      </c>
      <c r="N9" s="1">
        <v>331.50927300000001</v>
      </c>
    </row>
    <row r="10" spans="1:14" x14ac:dyDescent="0.2">
      <c r="A10" s="2">
        <v>19926</v>
      </c>
      <c r="B10" s="2" t="s">
        <v>24</v>
      </c>
      <c r="C10" s="2">
        <v>10</v>
      </c>
      <c r="D10" s="2">
        <v>8</v>
      </c>
      <c r="E10" s="4">
        <v>96.17</v>
      </c>
      <c r="F10" s="1">
        <v>72.791562889999994</v>
      </c>
      <c r="G10" s="1">
        <v>2272.2830939999999</v>
      </c>
      <c r="H10" s="1">
        <v>5364.0924089999999</v>
      </c>
      <c r="I10" s="1">
        <v>0.13539038210000001</v>
      </c>
      <c r="J10" s="1">
        <v>9.6570367729999997</v>
      </c>
      <c r="K10" s="1">
        <v>7.3443305260000002</v>
      </c>
      <c r="L10" s="1">
        <v>5.8300175999999997</v>
      </c>
      <c r="M10" s="1">
        <v>415.83968870000001</v>
      </c>
      <c r="N10" s="1">
        <v>316.25271720000001</v>
      </c>
    </row>
    <row r="11" spans="1:14" x14ac:dyDescent="0.2">
      <c r="A11" s="2">
        <v>20001</v>
      </c>
      <c r="B11" s="2" t="s">
        <v>24</v>
      </c>
      <c r="C11" s="2">
        <v>10</v>
      </c>
      <c r="D11" s="2">
        <v>9</v>
      </c>
      <c r="E11" s="4">
        <v>143.33000000000001</v>
      </c>
      <c r="F11" s="1">
        <v>81.414062889999997</v>
      </c>
      <c r="G11" s="1">
        <v>2281.2405939999999</v>
      </c>
      <c r="H11" s="1">
        <v>5139.7399089999999</v>
      </c>
      <c r="I11" s="1">
        <v>0.17452486219999999</v>
      </c>
      <c r="J11" s="1">
        <v>9.6956333780000001</v>
      </c>
      <c r="K11" s="1">
        <v>7.030660481</v>
      </c>
      <c r="L11" s="1">
        <v>7.5151794570000003</v>
      </c>
      <c r="M11" s="1">
        <v>417.50168919999999</v>
      </c>
      <c r="N11" s="1">
        <v>302.74583539999998</v>
      </c>
    </row>
    <row r="12" spans="1:14" x14ac:dyDescent="0.2">
      <c r="A12" s="2">
        <v>20427</v>
      </c>
      <c r="B12" s="2" t="s">
        <v>24</v>
      </c>
      <c r="C12" s="2">
        <v>10</v>
      </c>
      <c r="D12" s="2">
        <v>10</v>
      </c>
      <c r="E12" s="4">
        <v>268.33</v>
      </c>
      <c r="F12" s="1">
        <v>89.851562889999997</v>
      </c>
      <c r="G12" s="1">
        <v>2270.5755939999999</v>
      </c>
      <c r="H12" s="1">
        <v>4578.2649090000004</v>
      </c>
      <c r="I12" s="1">
        <v>0.21281969270000001</v>
      </c>
      <c r="J12" s="1">
        <v>9.6496793959999998</v>
      </c>
      <c r="K12" s="1">
        <v>6.2456552380000003</v>
      </c>
      <c r="L12" s="1">
        <v>9.1641853330000007</v>
      </c>
      <c r="M12" s="1">
        <v>415.52287419999999</v>
      </c>
      <c r="N12" s="1">
        <v>268.94288490000002</v>
      </c>
    </row>
    <row r="13" spans="1:14" x14ac:dyDescent="0.2">
      <c r="A13" s="2">
        <v>21174</v>
      </c>
      <c r="B13" s="2" t="s">
        <v>24</v>
      </c>
      <c r="C13" s="2">
        <v>10</v>
      </c>
      <c r="D13" s="2">
        <v>11</v>
      </c>
      <c r="E13" s="4">
        <v>479.75</v>
      </c>
      <c r="F13" s="1">
        <v>81.321562889999996</v>
      </c>
      <c r="G13" s="1">
        <v>1993.988094</v>
      </c>
      <c r="H13" s="1">
        <v>3161.3249089999999</v>
      </c>
      <c r="I13" s="1">
        <v>0.1741050374</v>
      </c>
      <c r="J13" s="1">
        <v>8.4579028540000003</v>
      </c>
      <c r="K13" s="1">
        <v>4.2646136439999998</v>
      </c>
      <c r="L13" s="1">
        <v>7.4971014660000002</v>
      </c>
      <c r="M13" s="1">
        <v>364.20402780000001</v>
      </c>
      <c r="N13" s="1">
        <v>183.63765739999999</v>
      </c>
    </row>
    <row r="14" spans="1:14" x14ac:dyDescent="0.2">
      <c r="A14" s="2">
        <v>21558</v>
      </c>
      <c r="B14" s="2" t="s">
        <v>24</v>
      </c>
      <c r="C14" s="2">
        <v>10</v>
      </c>
      <c r="D14" s="2">
        <v>12</v>
      </c>
      <c r="E14" s="4">
        <v>648.41999999999996</v>
      </c>
      <c r="F14" s="1">
        <v>78.074062889999993</v>
      </c>
      <c r="G14" s="1">
        <v>2323.0480940000002</v>
      </c>
      <c r="H14" s="1">
        <v>2814.6874090000001</v>
      </c>
      <c r="I14" s="1">
        <v>0.15936578270000001</v>
      </c>
      <c r="J14" s="1">
        <v>9.8757760010000002</v>
      </c>
      <c r="K14" s="1">
        <v>3.7799754060000001</v>
      </c>
      <c r="L14" s="1">
        <v>6.8624174269999996</v>
      </c>
      <c r="M14" s="1">
        <v>425.25877389999999</v>
      </c>
      <c r="N14" s="1">
        <v>162.76874910000001</v>
      </c>
    </row>
    <row r="15" spans="1:14" x14ac:dyDescent="0.2">
      <c r="A15" s="2">
        <v>21828</v>
      </c>
      <c r="B15" s="2" t="s">
        <v>24</v>
      </c>
      <c r="C15" s="2">
        <v>10</v>
      </c>
      <c r="D15" s="2">
        <v>13</v>
      </c>
      <c r="E15" s="4">
        <v>959.92</v>
      </c>
      <c r="F15" s="1">
        <v>92.701562890000005</v>
      </c>
      <c r="G15" s="1">
        <v>2131.3805940000002</v>
      </c>
      <c r="H15" s="1">
        <v>1107.2274090000001</v>
      </c>
      <c r="I15" s="1">
        <v>0.22575483539999999</v>
      </c>
      <c r="J15" s="1">
        <v>9.0499077660000005</v>
      </c>
      <c r="K15" s="1">
        <v>1.3927541539999999</v>
      </c>
      <c r="L15" s="1">
        <v>9.7211828730000001</v>
      </c>
      <c r="M15" s="1">
        <v>389.69623050000001</v>
      </c>
      <c r="N15" s="1">
        <v>59.973102259999997</v>
      </c>
    </row>
    <row r="16" spans="1:14" x14ac:dyDescent="0.2">
      <c r="A16" s="2">
        <v>22228</v>
      </c>
      <c r="B16" s="2" t="s">
        <v>24</v>
      </c>
      <c r="C16" s="2">
        <v>10</v>
      </c>
      <c r="D16" s="2">
        <v>14</v>
      </c>
      <c r="E16" s="4">
        <v>1968.75</v>
      </c>
      <c r="F16" s="1">
        <v>84.211562889999996</v>
      </c>
      <c r="G16" s="1">
        <v>2161.6455940000001</v>
      </c>
      <c r="H16" s="1">
        <v>-10.437591189999999</v>
      </c>
      <c r="I16" s="1">
        <v>0.187221726</v>
      </c>
      <c r="J16" s="1">
        <v>9.180315384</v>
      </c>
      <c r="K16" s="1">
        <v>-0.16986730680000001</v>
      </c>
      <c r="L16" s="1">
        <v>8.0619165160000001</v>
      </c>
      <c r="M16" s="1">
        <v>395.31168630000002</v>
      </c>
      <c r="N16" s="1">
        <v>-7.3146214140000003</v>
      </c>
    </row>
    <row r="17" spans="1:14" x14ac:dyDescent="0.2">
      <c r="A17" s="2">
        <v>19670</v>
      </c>
      <c r="B17" s="2" t="s">
        <v>31</v>
      </c>
      <c r="C17" s="2">
        <v>10</v>
      </c>
      <c r="D17" s="2">
        <v>1</v>
      </c>
      <c r="E17" s="4">
        <v>0</v>
      </c>
      <c r="F17" s="1">
        <v>2146.681771</v>
      </c>
      <c r="G17" s="1">
        <v>2555.3805940000002</v>
      </c>
      <c r="H17" s="1">
        <v>6593.9840750000003</v>
      </c>
      <c r="I17" s="1">
        <v>9.5480450739999991</v>
      </c>
      <c r="J17" s="1">
        <v>10.87686399</v>
      </c>
      <c r="K17" s="1">
        <v>9.0638574980000008</v>
      </c>
      <c r="L17" s="1">
        <v>411.14641940000001</v>
      </c>
      <c r="M17" s="1">
        <v>468.36641930000002</v>
      </c>
      <c r="N17" s="1">
        <v>390.29691700000001</v>
      </c>
    </row>
    <row r="18" spans="1:14" x14ac:dyDescent="0.2">
      <c r="A18" s="2">
        <v>19691</v>
      </c>
      <c r="B18" s="2" t="s">
        <v>31</v>
      </c>
      <c r="C18" s="2">
        <v>10</v>
      </c>
      <c r="D18" s="2">
        <v>2</v>
      </c>
      <c r="E18" s="4">
        <v>0.78</v>
      </c>
      <c r="F18" s="1">
        <v>2068.936146</v>
      </c>
      <c r="G18" s="1">
        <v>2667.4430940000002</v>
      </c>
      <c r="H18" s="1">
        <v>6733.8415750000004</v>
      </c>
      <c r="I18" s="1">
        <v>9.1951851599999994</v>
      </c>
      <c r="J18" s="1">
        <v>11.3597255</v>
      </c>
      <c r="K18" s="1">
        <v>9.2593940240000006</v>
      </c>
      <c r="L18" s="1">
        <v>395.95199059999999</v>
      </c>
      <c r="M18" s="1">
        <v>489.1588203</v>
      </c>
      <c r="N18" s="1">
        <v>398.71687539999999</v>
      </c>
    </row>
    <row r="19" spans="1:14" x14ac:dyDescent="0.2">
      <c r="A19" s="2">
        <v>19712</v>
      </c>
      <c r="B19" s="2" t="s">
        <v>31</v>
      </c>
      <c r="C19" s="2">
        <v>10</v>
      </c>
      <c r="D19" s="2">
        <v>3</v>
      </c>
      <c r="E19" s="4">
        <v>2.86</v>
      </c>
      <c r="F19" s="1">
        <v>1938.846771</v>
      </c>
      <c r="G19" s="1">
        <v>2747.288094</v>
      </c>
      <c r="H19" s="1">
        <v>6732.639075</v>
      </c>
      <c r="I19" s="1">
        <v>8.604755463</v>
      </c>
      <c r="J19" s="1">
        <v>11.70376635</v>
      </c>
      <c r="K19" s="1">
        <v>9.2577127929999996</v>
      </c>
      <c r="L19" s="1">
        <v>370.52761800000002</v>
      </c>
      <c r="M19" s="1">
        <v>503.97349300000002</v>
      </c>
      <c r="N19" s="1">
        <v>398.6444803</v>
      </c>
    </row>
    <row r="20" spans="1:14" x14ac:dyDescent="0.2">
      <c r="A20" s="2">
        <v>19733</v>
      </c>
      <c r="B20" s="2" t="s">
        <v>31</v>
      </c>
      <c r="C20" s="2">
        <v>10</v>
      </c>
      <c r="D20" s="2">
        <v>4</v>
      </c>
      <c r="E20" s="4">
        <v>5.78</v>
      </c>
      <c r="F20" s="1">
        <v>1745.361146</v>
      </c>
      <c r="G20" s="1">
        <v>2606.7755940000002</v>
      </c>
      <c r="H20" s="1">
        <v>6719.4815749999998</v>
      </c>
      <c r="I20" s="1">
        <v>7.7265925940000004</v>
      </c>
      <c r="J20" s="1">
        <v>11.0983178</v>
      </c>
      <c r="K20" s="1">
        <v>9.2393171279999997</v>
      </c>
      <c r="L20" s="1">
        <v>332.71322600000002</v>
      </c>
      <c r="M20" s="1">
        <v>477.90239659999997</v>
      </c>
      <c r="N20" s="1">
        <v>397.85234830000002</v>
      </c>
    </row>
    <row r="21" spans="1:14" x14ac:dyDescent="0.2">
      <c r="A21" s="2">
        <v>19776</v>
      </c>
      <c r="B21" s="2" t="s">
        <v>31</v>
      </c>
      <c r="C21" s="2">
        <v>10</v>
      </c>
      <c r="D21" s="2">
        <v>5</v>
      </c>
      <c r="E21" s="4">
        <v>24.11</v>
      </c>
      <c r="F21" s="1">
        <v>711.48427119999997</v>
      </c>
      <c r="G21" s="1">
        <v>2579.870594</v>
      </c>
      <c r="H21" s="1">
        <v>6680.8390749999999</v>
      </c>
      <c r="I21" s="1">
        <v>3.0341908559999999</v>
      </c>
      <c r="J21" s="1">
        <v>10.98238795</v>
      </c>
      <c r="K21" s="1">
        <v>9.1852905630000006</v>
      </c>
      <c r="L21" s="1">
        <v>130.65467290000001</v>
      </c>
      <c r="M21" s="1">
        <v>472.91036489999999</v>
      </c>
      <c r="N21" s="1">
        <v>395.52592149999998</v>
      </c>
    </row>
    <row r="22" spans="1:14" x14ac:dyDescent="0.2">
      <c r="A22" s="5">
        <v>19843</v>
      </c>
      <c r="B22" s="5" t="s">
        <v>31</v>
      </c>
      <c r="C22" s="2">
        <v>10</v>
      </c>
      <c r="D22" s="5">
        <v>6</v>
      </c>
      <c r="E22" s="4">
        <v>47.94</v>
      </c>
      <c r="F22" s="1">
        <v>163.34427120000001</v>
      </c>
      <c r="G22" s="1">
        <v>2555.3430939999998</v>
      </c>
      <c r="H22" s="1">
        <v>6216.9565750000002</v>
      </c>
      <c r="I22" s="1">
        <v>0.54637712169999997</v>
      </c>
      <c r="J22" s="1">
        <v>10.87670241</v>
      </c>
      <c r="K22" s="1">
        <v>8.5367306190000001</v>
      </c>
      <c r="L22" s="1">
        <v>23.527433680000001</v>
      </c>
      <c r="M22" s="1">
        <v>468.35946139999999</v>
      </c>
      <c r="N22" s="1">
        <v>367.59841410000001</v>
      </c>
    </row>
    <row r="23" spans="1:14" x14ac:dyDescent="0.2">
      <c r="A23" s="2">
        <v>19903</v>
      </c>
      <c r="B23" s="2" t="s">
        <v>31</v>
      </c>
      <c r="C23" s="2">
        <v>10</v>
      </c>
      <c r="D23" s="2">
        <v>7</v>
      </c>
      <c r="E23" s="4">
        <v>77.83</v>
      </c>
      <c r="F23" s="1">
        <v>46.12989623</v>
      </c>
      <c r="G23" s="1">
        <v>2295.2130940000002</v>
      </c>
      <c r="H23" s="1">
        <v>5522.8415750000004</v>
      </c>
      <c r="I23" s="1">
        <v>1.438250001E-2</v>
      </c>
      <c r="J23" s="1">
        <v>9.7558389099999996</v>
      </c>
      <c r="K23" s="1">
        <v>7.5662797279999996</v>
      </c>
      <c r="L23" s="1">
        <v>0.61932189609999999</v>
      </c>
      <c r="M23" s="1">
        <v>420.09418729999999</v>
      </c>
      <c r="N23" s="1">
        <v>325.81002640000003</v>
      </c>
    </row>
    <row r="24" spans="1:14" x14ac:dyDescent="0.2">
      <c r="A24" s="2">
        <v>19927</v>
      </c>
      <c r="B24" s="2" t="s">
        <v>31</v>
      </c>
      <c r="C24" s="2">
        <v>10</v>
      </c>
      <c r="D24" s="2">
        <v>8</v>
      </c>
      <c r="E24" s="4">
        <v>96.17</v>
      </c>
      <c r="F24" s="1">
        <v>75.234271230000004</v>
      </c>
      <c r="G24" s="1">
        <v>2468.3630939999998</v>
      </c>
      <c r="H24" s="1">
        <v>5818.594075</v>
      </c>
      <c r="I24" s="1">
        <v>0.1464769719</v>
      </c>
      <c r="J24" s="1">
        <v>10.50191785</v>
      </c>
      <c r="K24" s="1">
        <v>7.9797750089999999</v>
      </c>
      <c r="L24" s="1">
        <v>6.3074149799999999</v>
      </c>
      <c r="M24" s="1">
        <v>452.22094019999997</v>
      </c>
      <c r="N24" s="1">
        <v>343.61546229999999</v>
      </c>
    </row>
    <row r="25" spans="1:14" x14ac:dyDescent="0.2">
      <c r="A25" s="2">
        <v>20002</v>
      </c>
      <c r="B25" s="2" t="s">
        <v>31</v>
      </c>
      <c r="C25" s="2">
        <v>10</v>
      </c>
      <c r="D25" s="2">
        <v>9</v>
      </c>
      <c r="E25" s="4">
        <v>143.33000000000001</v>
      </c>
      <c r="F25" s="1">
        <v>75.854271229999995</v>
      </c>
      <c r="G25" s="1">
        <v>2295.7780939999998</v>
      </c>
      <c r="H25" s="1">
        <v>5336.8640750000004</v>
      </c>
      <c r="I25" s="1">
        <v>0.1492909328</v>
      </c>
      <c r="J25" s="1">
        <v>9.7582734159999998</v>
      </c>
      <c r="K25" s="1">
        <v>7.3062622519999998</v>
      </c>
      <c r="L25" s="1">
        <v>6.4285863750000001</v>
      </c>
      <c r="M25" s="1">
        <v>420.19901909999999</v>
      </c>
      <c r="N25" s="1">
        <v>314.61346700000001</v>
      </c>
    </row>
    <row r="26" spans="1:14" x14ac:dyDescent="0.2">
      <c r="A26" s="2">
        <v>20428</v>
      </c>
      <c r="B26" s="2" t="s">
        <v>31</v>
      </c>
      <c r="C26" s="2">
        <v>10</v>
      </c>
      <c r="D26" s="2">
        <v>10</v>
      </c>
      <c r="E26" s="4">
        <v>268.33</v>
      </c>
      <c r="F26" s="1">
        <v>75.264271230000006</v>
      </c>
      <c r="G26" s="1">
        <v>2376.0705939999998</v>
      </c>
      <c r="H26" s="1">
        <v>4652.5865750000003</v>
      </c>
      <c r="I26" s="1">
        <v>0.1466131313</v>
      </c>
      <c r="J26" s="1">
        <v>10.10424248</v>
      </c>
      <c r="K26" s="1">
        <v>6.3495652930000004</v>
      </c>
      <c r="L26" s="1">
        <v>6.3132781119999999</v>
      </c>
      <c r="M26" s="1">
        <v>435.09672219999999</v>
      </c>
      <c r="N26" s="1">
        <v>273.4173346</v>
      </c>
    </row>
    <row r="27" spans="1:14" x14ac:dyDescent="0.2">
      <c r="A27" s="2">
        <v>21175</v>
      </c>
      <c r="B27" s="2" t="s">
        <v>31</v>
      </c>
      <c r="C27" s="2">
        <v>10</v>
      </c>
      <c r="D27" s="2">
        <v>11</v>
      </c>
      <c r="E27" s="4">
        <v>479.75</v>
      </c>
      <c r="F27" s="1">
        <v>90.184271229999993</v>
      </c>
      <c r="G27" s="1">
        <v>2237.4705939999999</v>
      </c>
      <c r="H27" s="1">
        <v>3539.534075</v>
      </c>
      <c r="I27" s="1">
        <v>0.21432973820000001</v>
      </c>
      <c r="J27" s="1">
        <v>9.5070346190000006</v>
      </c>
      <c r="K27" s="1">
        <v>4.7933926260000002</v>
      </c>
      <c r="L27" s="1">
        <v>9.2292090949999999</v>
      </c>
      <c r="M27" s="1">
        <v>409.38047649999999</v>
      </c>
      <c r="N27" s="1">
        <v>206.40730110000001</v>
      </c>
    </row>
    <row r="28" spans="1:14" x14ac:dyDescent="0.2">
      <c r="A28" s="2">
        <v>21559</v>
      </c>
      <c r="B28" s="2" t="s">
        <v>31</v>
      </c>
      <c r="C28" s="2">
        <v>10</v>
      </c>
      <c r="D28" s="2">
        <v>12</v>
      </c>
      <c r="E28" s="4">
        <v>648.41999999999996</v>
      </c>
      <c r="F28" s="1">
        <v>76.934271229999993</v>
      </c>
      <c r="G28" s="1">
        <v>2451.080594</v>
      </c>
      <c r="H28" s="1">
        <v>3077.7540749999998</v>
      </c>
      <c r="I28" s="1">
        <v>0.15419267110000001</v>
      </c>
      <c r="J28" s="1">
        <v>10.42744999</v>
      </c>
      <c r="K28" s="1">
        <v>4.1477722129999997</v>
      </c>
      <c r="L28" s="1">
        <v>6.6396591269999998</v>
      </c>
      <c r="M28" s="1">
        <v>449.014295</v>
      </c>
      <c r="N28" s="1">
        <v>178.6063724</v>
      </c>
    </row>
    <row r="29" spans="1:14" x14ac:dyDescent="0.2">
      <c r="A29" s="2">
        <v>21829</v>
      </c>
      <c r="B29" s="2" t="s">
        <v>31</v>
      </c>
      <c r="C29" s="2">
        <v>10</v>
      </c>
      <c r="D29" s="2">
        <v>13</v>
      </c>
      <c r="E29" s="4">
        <v>959.92</v>
      </c>
      <c r="F29" s="1">
        <v>89.781771230000004</v>
      </c>
      <c r="G29" s="1">
        <v>2191.955594</v>
      </c>
      <c r="H29" s="1">
        <v>1407.8790750000001</v>
      </c>
      <c r="I29" s="1">
        <v>0.212502933</v>
      </c>
      <c r="J29" s="1">
        <v>9.3109169010000006</v>
      </c>
      <c r="K29" s="1">
        <v>1.8130990220000001</v>
      </c>
      <c r="L29" s="1">
        <v>9.1505454079999993</v>
      </c>
      <c r="M29" s="1">
        <v>400.93549150000001</v>
      </c>
      <c r="N29" s="1">
        <v>78.073486779999996</v>
      </c>
    </row>
    <row r="30" spans="1:14" x14ac:dyDescent="0.2">
      <c r="A30" s="2">
        <v>22229</v>
      </c>
      <c r="B30" s="2" t="s">
        <v>31</v>
      </c>
      <c r="C30" s="2">
        <v>10</v>
      </c>
      <c r="D30" s="2">
        <v>14</v>
      </c>
      <c r="E30" s="4">
        <v>1968.75</v>
      </c>
      <c r="F30" s="1">
        <v>91.554271229999998</v>
      </c>
      <c r="G30" s="1">
        <v>2104.873094</v>
      </c>
      <c r="H30" s="1">
        <v>29.264075470000002</v>
      </c>
      <c r="I30" s="1">
        <v>0.22054768399999999</v>
      </c>
      <c r="J30" s="1">
        <v>8.9356906859999992</v>
      </c>
      <c r="K30" s="1">
        <v>-0.1143599085</v>
      </c>
      <c r="L30" s="1">
        <v>9.4969587900000008</v>
      </c>
      <c r="M30" s="1">
        <v>384.77795209999999</v>
      </c>
      <c r="N30" s="1">
        <v>-4.924428668</v>
      </c>
    </row>
    <row r="31" spans="1:14" x14ac:dyDescent="0.2">
      <c r="A31" s="2">
        <v>19667</v>
      </c>
      <c r="B31" s="2" t="s">
        <v>23</v>
      </c>
      <c r="C31" s="2">
        <v>10</v>
      </c>
      <c r="D31" s="2">
        <v>1</v>
      </c>
      <c r="E31" s="4">
        <v>0</v>
      </c>
      <c r="F31" s="1">
        <v>2105.8361460000001</v>
      </c>
      <c r="G31" s="1">
        <v>2426.1480940000001</v>
      </c>
      <c r="H31" s="1">
        <v>6349.0115750000004</v>
      </c>
      <c r="I31" s="1">
        <v>9.3626612179999995</v>
      </c>
      <c r="J31" s="1">
        <v>10.320019370000001</v>
      </c>
      <c r="K31" s="1">
        <v>8.7213583719999992</v>
      </c>
      <c r="L31" s="1">
        <v>403.16364299999998</v>
      </c>
      <c r="M31" s="1">
        <v>444.38824670000002</v>
      </c>
      <c r="N31" s="1">
        <v>375.54863210000002</v>
      </c>
    </row>
    <row r="32" spans="1:14" x14ac:dyDescent="0.2">
      <c r="A32" s="2">
        <v>19688</v>
      </c>
      <c r="B32" s="2" t="s">
        <v>23</v>
      </c>
      <c r="C32" s="2">
        <v>10</v>
      </c>
      <c r="D32" s="2">
        <v>2</v>
      </c>
      <c r="E32" s="4">
        <v>0.85</v>
      </c>
      <c r="F32" s="1">
        <v>1970.1130209999999</v>
      </c>
      <c r="G32" s="1">
        <v>2536.5280939999998</v>
      </c>
      <c r="H32" s="1">
        <v>6373.6665750000002</v>
      </c>
      <c r="I32" s="1">
        <v>8.7466619219999995</v>
      </c>
      <c r="J32" s="1">
        <v>10.795631220000001</v>
      </c>
      <c r="K32" s="1">
        <v>8.7558288369999993</v>
      </c>
      <c r="L32" s="1">
        <v>376.6382231</v>
      </c>
      <c r="M32" s="1">
        <v>464.86847180000001</v>
      </c>
      <c r="N32" s="1">
        <v>377.0329577</v>
      </c>
    </row>
    <row r="33" spans="1:14" x14ac:dyDescent="0.2">
      <c r="A33" s="2">
        <v>19709</v>
      </c>
      <c r="B33" s="2" t="s">
        <v>23</v>
      </c>
      <c r="C33" s="2">
        <v>10</v>
      </c>
      <c r="D33" s="2">
        <v>3</v>
      </c>
      <c r="E33" s="4">
        <v>2.93</v>
      </c>
      <c r="F33" s="1">
        <v>1798.978646</v>
      </c>
      <c r="G33" s="1">
        <v>2471.058094</v>
      </c>
      <c r="H33" s="1">
        <v>6272.2265749999997</v>
      </c>
      <c r="I33" s="1">
        <v>7.9699434770000002</v>
      </c>
      <c r="J33" s="1">
        <v>10.51353022</v>
      </c>
      <c r="K33" s="1">
        <v>8.6140042999999995</v>
      </c>
      <c r="L33" s="1">
        <v>343.19210870000001</v>
      </c>
      <c r="M33" s="1">
        <v>452.72097830000001</v>
      </c>
      <c r="N33" s="1">
        <v>370.92588030000002</v>
      </c>
    </row>
    <row r="34" spans="1:14" x14ac:dyDescent="0.2">
      <c r="A34" s="2">
        <v>19730</v>
      </c>
      <c r="B34" s="2" t="s">
        <v>23</v>
      </c>
      <c r="C34" s="2">
        <v>10</v>
      </c>
      <c r="D34" s="2">
        <v>4</v>
      </c>
      <c r="E34" s="4">
        <v>5.85</v>
      </c>
      <c r="F34" s="1">
        <v>1622.098021</v>
      </c>
      <c r="G34" s="1">
        <v>2473.6580939999999</v>
      </c>
      <c r="H34" s="1">
        <v>6170.2390750000004</v>
      </c>
      <c r="I34" s="1">
        <v>7.1671448340000001</v>
      </c>
      <c r="J34" s="1">
        <v>10.52473326</v>
      </c>
      <c r="K34" s="1">
        <v>8.4714142960000007</v>
      </c>
      <c r="L34" s="1">
        <v>308.62296029999999</v>
      </c>
      <c r="M34" s="1">
        <v>453.20338980000002</v>
      </c>
      <c r="N34" s="1">
        <v>364.78584130000002</v>
      </c>
    </row>
    <row r="35" spans="1:14" x14ac:dyDescent="0.2">
      <c r="A35" s="2">
        <v>19773</v>
      </c>
      <c r="B35" s="2" t="s">
        <v>23</v>
      </c>
      <c r="C35" s="2">
        <v>10</v>
      </c>
      <c r="D35" s="2">
        <v>5</v>
      </c>
      <c r="E35" s="4">
        <v>24.18</v>
      </c>
      <c r="F35" s="1">
        <v>766.46864619999997</v>
      </c>
      <c r="G35" s="1">
        <v>2446.9655939999998</v>
      </c>
      <c r="H35" s="1">
        <v>5911.5065750000003</v>
      </c>
      <c r="I35" s="1">
        <v>3.2837455009999998</v>
      </c>
      <c r="J35" s="1">
        <v>10.409719040000001</v>
      </c>
      <c r="K35" s="1">
        <v>8.1096771420000007</v>
      </c>
      <c r="L35" s="1">
        <v>141.40069449999999</v>
      </c>
      <c r="M35" s="1">
        <v>448.25078600000001</v>
      </c>
      <c r="N35" s="1">
        <v>349.20915150000002</v>
      </c>
    </row>
    <row r="36" spans="1:14" x14ac:dyDescent="0.2">
      <c r="A36" s="2">
        <v>19840</v>
      </c>
      <c r="B36" s="2" t="s">
        <v>23</v>
      </c>
      <c r="C36" s="2">
        <v>10</v>
      </c>
      <c r="D36" s="2">
        <v>6</v>
      </c>
      <c r="E36" s="4">
        <v>48.02</v>
      </c>
      <c r="F36" s="1">
        <v>284.25614619999999</v>
      </c>
      <c r="G36" s="1">
        <v>2465.2505940000001</v>
      </c>
      <c r="H36" s="1">
        <v>5659.8540750000002</v>
      </c>
      <c r="I36" s="1">
        <v>1.095153389</v>
      </c>
      <c r="J36" s="1">
        <v>10.48850653</v>
      </c>
      <c r="K36" s="1">
        <v>7.7578386239999997</v>
      </c>
      <c r="L36" s="1">
        <v>47.158176480000002</v>
      </c>
      <c r="M36" s="1">
        <v>451.64343789999998</v>
      </c>
      <c r="N36" s="1">
        <v>334.05870490000001</v>
      </c>
    </row>
    <row r="37" spans="1:14" x14ac:dyDescent="0.2">
      <c r="A37" s="2">
        <v>19887</v>
      </c>
      <c r="B37" s="2" t="s">
        <v>23</v>
      </c>
      <c r="C37" s="2">
        <v>10</v>
      </c>
      <c r="D37" s="2">
        <v>7</v>
      </c>
      <c r="E37" s="4">
        <v>77.83</v>
      </c>
      <c r="F37" s="1">
        <v>105.56364619999999</v>
      </c>
      <c r="G37" s="1">
        <v>2356.3255939999999</v>
      </c>
      <c r="H37" s="1">
        <v>5376.2115750000003</v>
      </c>
      <c r="I37" s="1">
        <v>0.28413128589999997</v>
      </c>
      <c r="J37" s="1">
        <v>10.01916406</v>
      </c>
      <c r="K37" s="1">
        <v>7.361274485</v>
      </c>
      <c r="L37" s="1">
        <v>12.234919290000001</v>
      </c>
      <c r="M37" s="1">
        <v>431.43317769999999</v>
      </c>
      <c r="N37" s="1">
        <v>316.98233750000003</v>
      </c>
    </row>
    <row r="38" spans="1:14" x14ac:dyDescent="0.2">
      <c r="A38" s="2">
        <v>19924</v>
      </c>
      <c r="B38" s="2" t="s">
        <v>23</v>
      </c>
      <c r="C38" s="2">
        <v>10</v>
      </c>
      <c r="D38" s="2">
        <v>8</v>
      </c>
      <c r="E38" s="4">
        <v>96.17</v>
      </c>
      <c r="F38" s="1">
        <v>63.363646230000001</v>
      </c>
      <c r="G38" s="1">
        <v>2310.310594</v>
      </c>
      <c r="H38" s="1">
        <v>4974.8190750000003</v>
      </c>
      <c r="I38" s="1">
        <v>9.2600400429999993E-2</v>
      </c>
      <c r="J38" s="1">
        <v>9.8208919090000002</v>
      </c>
      <c r="K38" s="1">
        <v>6.800082594</v>
      </c>
      <c r="L38" s="1">
        <v>3.9874469349999999</v>
      </c>
      <c r="M38" s="1">
        <v>422.89542119999999</v>
      </c>
      <c r="N38" s="1">
        <v>292.8169681</v>
      </c>
    </row>
    <row r="39" spans="1:14" x14ac:dyDescent="0.2">
      <c r="A39" s="2">
        <v>19999</v>
      </c>
      <c r="B39" s="2" t="s">
        <v>23</v>
      </c>
      <c r="C39" s="2">
        <v>10</v>
      </c>
      <c r="D39" s="2">
        <v>9</v>
      </c>
      <c r="E39" s="4">
        <v>143.33000000000001</v>
      </c>
      <c r="F39" s="1">
        <v>91.221146230000002</v>
      </c>
      <c r="G39" s="1">
        <v>2194.1730940000002</v>
      </c>
      <c r="H39" s="1">
        <v>4430.9015749999999</v>
      </c>
      <c r="I39" s="1">
        <v>0.21903574740000001</v>
      </c>
      <c r="J39" s="1">
        <v>9.3204717959999996</v>
      </c>
      <c r="K39" s="1">
        <v>6.0396247120000002</v>
      </c>
      <c r="L39" s="1">
        <v>9.4318535949999998</v>
      </c>
      <c r="M39" s="1">
        <v>401.34693290000001</v>
      </c>
      <c r="N39" s="1">
        <v>260.07104650000002</v>
      </c>
    </row>
    <row r="40" spans="1:14" x14ac:dyDescent="0.2">
      <c r="A40" s="2">
        <v>20425</v>
      </c>
      <c r="B40" s="2" t="s">
        <v>23</v>
      </c>
      <c r="C40" s="2">
        <v>10</v>
      </c>
      <c r="D40" s="2">
        <v>10</v>
      </c>
      <c r="E40" s="4">
        <v>268.33</v>
      </c>
      <c r="F40" s="1">
        <v>99.146146229999999</v>
      </c>
      <c r="G40" s="1">
        <v>2187.5255940000002</v>
      </c>
      <c r="H40" s="1">
        <v>3598.6615750000001</v>
      </c>
      <c r="I40" s="1">
        <v>0.25500452150000003</v>
      </c>
      <c r="J40" s="1">
        <v>9.2918286549999998</v>
      </c>
      <c r="K40" s="1">
        <v>4.8760595249999996</v>
      </c>
      <c r="L40" s="1">
        <v>10.98069763</v>
      </c>
      <c r="M40" s="1">
        <v>400.11353650000001</v>
      </c>
      <c r="N40" s="1">
        <v>209.9670036</v>
      </c>
    </row>
    <row r="41" spans="1:14" x14ac:dyDescent="0.2">
      <c r="A41" s="2">
        <v>21172</v>
      </c>
      <c r="B41" s="2" t="s">
        <v>23</v>
      </c>
      <c r="C41" s="2">
        <v>10</v>
      </c>
      <c r="D41" s="2">
        <v>11</v>
      </c>
      <c r="E41" s="4">
        <v>479.75</v>
      </c>
      <c r="F41" s="1">
        <v>83.176146230000001</v>
      </c>
      <c r="G41" s="1">
        <v>2038.935594</v>
      </c>
      <c r="H41" s="1">
        <v>1898.0365750000001</v>
      </c>
      <c r="I41" s="1">
        <v>0.18252233570000001</v>
      </c>
      <c r="J41" s="1">
        <v>8.6515752940000006</v>
      </c>
      <c r="K41" s="1">
        <v>2.498394373</v>
      </c>
      <c r="L41" s="1">
        <v>7.8595570300000004</v>
      </c>
      <c r="M41" s="1">
        <v>372.5437172</v>
      </c>
      <c r="N41" s="1">
        <v>107.58284999999999</v>
      </c>
    </row>
    <row r="42" spans="1:14" x14ac:dyDescent="0.2">
      <c r="A42" s="2">
        <v>21556</v>
      </c>
      <c r="B42" s="2" t="s">
        <v>23</v>
      </c>
      <c r="C42" s="2">
        <v>10</v>
      </c>
      <c r="D42" s="2">
        <v>12</v>
      </c>
      <c r="E42" s="4">
        <v>648.41999999999996</v>
      </c>
      <c r="F42" s="1">
        <v>91.988646230000001</v>
      </c>
      <c r="G42" s="1">
        <v>2246.7130940000002</v>
      </c>
      <c r="H42" s="1">
        <v>1139.271575</v>
      </c>
      <c r="I42" s="1">
        <v>0.2225191587</v>
      </c>
      <c r="J42" s="1">
        <v>9.5468592480000005</v>
      </c>
      <c r="K42" s="1">
        <v>1.437555506</v>
      </c>
      <c r="L42" s="1">
        <v>9.5818520560000007</v>
      </c>
      <c r="M42" s="1">
        <v>411.09535679999999</v>
      </c>
      <c r="N42" s="1">
        <v>61.902284109999997</v>
      </c>
    </row>
    <row r="43" spans="1:14" x14ac:dyDescent="0.2">
      <c r="A43" s="2">
        <v>21826</v>
      </c>
      <c r="B43" s="2" t="s">
        <v>23</v>
      </c>
      <c r="C43" s="2">
        <v>10</v>
      </c>
      <c r="D43" s="2">
        <v>13</v>
      </c>
      <c r="E43" s="4">
        <v>959.92</v>
      </c>
      <c r="F43" s="1">
        <v>114.6636462</v>
      </c>
      <c r="G43" s="1">
        <v>2162.578094</v>
      </c>
      <c r="H43" s="1">
        <v>83.079075470000006</v>
      </c>
      <c r="I43" s="1">
        <v>0.32543296980000003</v>
      </c>
      <c r="J43" s="1">
        <v>9.1843333949999995</v>
      </c>
      <c r="K43" s="1">
        <v>-3.912048169E-2</v>
      </c>
      <c r="L43" s="1">
        <v>14.013402660000001</v>
      </c>
      <c r="M43" s="1">
        <v>395.48470500000002</v>
      </c>
      <c r="N43" s="1">
        <v>-1.684559074</v>
      </c>
    </row>
    <row r="44" spans="1:14" x14ac:dyDescent="0.2">
      <c r="A44" s="2">
        <v>22226</v>
      </c>
      <c r="B44" s="2" t="s">
        <v>23</v>
      </c>
      <c r="C44" s="2">
        <v>10</v>
      </c>
      <c r="D44" s="2">
        <v>14</v>
      </c>
      <c r="E44" s="4">
        <v>1968.75</v>
      </c>
      <c r="F44" s="1">
        <v>98.976146229999998</v>
      </c>
      <c r="G44" s="1">
        <v>2094.6730940000002</v>
      </c>
      <c r="H44" s="1">
        <v>7.576575472</v>
      </c>
      <c r="I44" s="1">
        <v>0.25423295159999998</v>
      </c>
      <c r="J44" s="1">
        <v>8.8917403240000006</v>
      </c>
      <c r="K44" s="1">
        <v>-0.1446814743</v>
      </c>
      <c r="L44" s="1">
        <v>10.947473219999999</v>
      </c>
      <c r="M44" s="1">
        <v>382.88541450000002</v>
      </c>
      <c r="N44" s="1">
        <v>-6.2300994249999997</v>
      </c>
    </row>
    <row r="45" spans="1:14" x14ac:dyDescent="0.2">
      <c r="A45" s="2">
        <v>19668</v>
      </c>
      <c r="B45" s="2" t="s">
        <v>30</v>
      </c>
      <c r="C45" s="2">
        <v>10</v>
      </c>
      <c r="D45" s="2">
        <v>1</v>
      </c>
      <c r="E45" s="4">
        <v>0</v>
      </c>
      <c r="F45" s="1">
        <v>2042.071355</v>
      </c>
      <c r="G45" s="1">
        <v>2450.8205939999998</v>
      </c>
      <c r="H45" s="1">
        <v>6179.160742</v>
      </c>
      <c r="I45" s="1">
        <v>9.0732553649999996</v>
      </c>
      <c r="J45" s="1">
        <v>10.426329689999999</v>
      </c>
      <c r="K45" s="1">
        <v>8.4838877900000007</v>
      </c>
      <c r="L45" s="1">
        <v>390.70159660000002</v>
      </c>
      <c r="M45" s="1">
        <v>448.96605390000002</v>
      </c>
      <c r="N45" s="1">
        <v>365.3229599</v>
      </c>
    </row>
    <row r="46" spans="1:14" x14ac:dyDescent="0.2">
      <c r="A46" s="2">
        <v>19689</v>
      </c>
      <c r="B46" s="2" t="s">
        <v>30</v>
      </c>
      <c r="C46" s="2">
        <v>10</v>
      </c>
      <c r="D46" s="2">
        <v>2</v>
      </c>
      <c r="E46" s="4">
        <v>0.83</v>
      </c>
      <c r="F46" s="1">
        <v>2023.82573</v>
      </c>
      <c r="G46" s="1">
        <v>2610.8205939999998</v>
      </c>
      <c r="H46" s="1">
        <v>6477.2207420000004</v>
      </c>
      <c r="I46" s="1">
        <v>8.990444922</v>
      </c>
      <c r="J46" s="1">
        <v>11.115747130000001</v>
      </c>
      <c r="K46" s="1">
        <v>8.9006092169999995</v>
      </c>
      <c r="L46" s="1">
        <v>387.13571309999998</v>
      </c>
      <c r="M46" s="1">
        <v>478.65291760000002</v>
      </c>
      <c r="N46" s="1">
        <v>383.26731610000002</v>
      </c>
    </row>
    <row r="47" spans="1:14" x14ac:dyDescent="0.2">
      <c r="A47" s="2">
        <v>19710</v>
      </c>
      <c r="B47" s="2" t="s">
        <v>30</v>
      </c>
      <c r="C47" s="2">
        <v>10</v>
      </c>
      <c r="D47" s="2">
        <v>3</v>
      </c>
      <c r="E47" s="4">
        <v>2.91</v>
      </c>
      <c r="F47" s="1">
        <v>1913.706355</v>
      </c>
      <c r="G47" s="1">
        <v>2580.7605939999999</v>
      </c>
      <c r="H47" s="1">
        <v>6474.4432420000003</v>
      </c>
      <c r="I47" s="1">
        <v>8.4906519970000005</v>
      </c>
      <c r="J47" s="1">
        <v>10.986222830000001</v>
      </c>
      <c r="K47" s="1">
        <v>8.8967259589999994</v>
      </c>
      <c r="L47" s="1">
        <v>365.61423200000002</v>
      </c>
      <c r="M47" s="1">
        <v>473.0754981</v>
      </c>
      <c r="N47" s="1">
        <v>383.10009989999998</v>
      </c>
    </row>
    <row r="48" spans="1:14" x14ac:dyDescent="0.2">
      <c r="A48" s="2">
        <v>19731</v>
      </c>
      <c r="B48" s="2" t="s">
        <v>30</v>
      </c>
      <c r="C48" s="2">
        <v>10</v>
      </c>
      <c r="D48" s="2">
        <v>4</v>
      </c>
      <c r="E48" s="4">
        <v>5.83</v>
      </c>
      <c r="F48" s="1">
        <v>1696.87573</v>
      </c>
      <c r="G48" s="1">
        <v>2474.5405940000001</v>
      </c>
      <c r="H48" s="1">
        <v>6316.0807420000001</v>
      </c>
      <c r="I48" s="1">
        <v>7.5065344239999998</v>
      </c>
      <c r="J48" s="1">
        <v>10.528535829999999</v>
      </c>
      <c r="K48" s="1">
        <v>8.6753173609999994</v>
      </c>
      <c r="L48" s="1">
        <v>323.23734610000002</v>
      </c>
      <c r="M48" s="1">
        <v>453.36713140000001</v>
      </c>
      <c r="N48" s="1">
        <v>373.56606950000003</v>
      </c>
    </row>
    <row r="49" spans="1:14" x14ac:dyDescent="0.2">
      <c r="A49" s="2">
        <v>19774</v>
      </c>
      <c r="B49" s="2" t="s">
        <v>30</v>
      </c>
      <c r="C49" s="2">
        <v>10</v>
      </c>
      <c r="D49" s="2">
        <v>5</v>
      </c>
      <c r="E49" s="4">
        <v>24.16</v>
      </c>
      <c r="F49" s="1">
        <v>985.50885459999995</v>
      </c>
      <c r="G49" s="1">
        <v>2496.538094</v>
      </c>
      <c r="H49" s="1">
        <v>6275.8157419999998</v>
      </c>
      <c r="I49" s="1">
        <v>4.2778915919999996</v>
      </c>
      <c r="J49" s="1">
        <v>10.623319950000001</v>
      </c>
      <c r="K49" s="1">
        <v>8.6190223590000006</v>
      </c>
      <c r="L49" s="1">
        <v>184.20941640000001</v>
      </c>
      <c r="M49" s="1">
        <v>457.44861129999998</v>
      </c>
      <c r="N49" s="1">
        <v>371.14196190000001</v>
      </c>
    </row>
    <row r="50" spans="1:14" x14ac:dyDescent="0.2">
      <c r="A50" s="2">
        <v>19841</v>
      </c>
      <c r="B50" s="2" t="s">
        <v>30</v>
      </c>
      <c r="C50" s="2">
        <v>10</v>
      </c>
      <c r="D50" s="2">
        <v>6</v>
      </c>
      <c r="E50" s="4">
        <v>47.99</v>
      </c>
      <c r="F50" s="1">
        <v>400.38385460000001</v>
      </c>
      <c r="G50" s="1">
        <v>2453.7780939999998</v>
      </c>
      <c r="H50" s="1">
        <v>5916.3907419999996</v>
      </c>
      <c r="I50" s="1">
        <v>1.622216015</v>
      </c>
      <c r="J50" s="1">
        <v>10.43907314</v>
      </c>
      <c r="K50" s="1">
        <v>8.1165057560000005</v>
      </c>
      <c r="L50" s="1">
        <v>69.853912589999993</v>
      </c>
      <c r="M50" s="1">
        <v>449.51479699999999</v>
      </c>
      <c r="N50" s="1">
        <v>349.50319710000002</v>
      </c>
    </row>
    <row r="51" spans="1:14" x14ac:dyDescent="0.2">
      <c r="A51" s="2">
        <v>19888</v>
      </c>
      <c r="B51" s="2" t="s">
        <v>30</v>
      </c>
      <c r="C51" s="2">
        <v>10</v>
      </c>
      <c r="D51" s="2">
        <v>7</v>
      </c>
      <c r="E51" s="4">
        <v>77.83</v>
      </c>
      <c r="F51" s="1">
        <v>133.69385460000001</v>
      </c>
      <c r="G51" s="1">
        <v>2386.9630940000002</v>
      </c>
      <c r="H51" s="1">
        <v>5738.0307419999999</v>
      </c>
      <c r="I51" s="1">
        <v>0.4118043596</v>
      </c>
      <c r="J51" s="1">
        <v>10.15117673</v>
      </c>
      <c r="K51" s="1">
        <v>7.8671384020000001</v>
      </c>
      <c r="L51" s="1">
        <v>17.732623449999998</v>
      </c>
      <c r="M51" s="1">
        <v>437.11774819999999</v>
      </c>
      <c r="N51" s="1">
        <v>338.76524039999998</v>
      </c>
    </row>
    <row r="52" spans="1:14" x14ac:dyDescent="0.2">
      <c r="A52" s="2">
        <v>19925</v>
      </c>
      <c r="B52" s="2" t="s">
        <v>30</v>
      </c>
      <c r="C52" s="2">
        <v>10</v>
      </c>
      <c r="D52" s="2">
        <v>8</v>
      </c>
      <c r="E52" s="4">
        <v>96.17</v>
      </c>
      <c r="F52" s="1">
        <v>89.723854560000007</v>
      </c>
      <c r="G52" s="1">
        <v>2361.310594</v>
      </c>
      <c r="H52" s="1">
        <v>5515.7907420000001</v>
      </c>
      <c r="I52" s="1">
        <v>0.21224006970000001</v>
      </c>
      <c r="J52" s="1">
        <v>10.04064372</v>
      </c>
      <c r="K52" s="1">
        <v>7.5564218690000002</v>
      </c>
      <c r="L52" s="1">
        <v>9.1392263059999994</v>
      </c>
      <c r="M52" s="1">
        <v>432.35810900000001</v>
      </c>
      <c r="N52" s="1">
        <v>325.38553919999998</v>
      </c>
    </row>
    <row r="53" spans="1:14" x14ac:dyDescent="0.2">
      <c r="A53" s="2">
        <v>20000</v>
      </c>
      <c r="B53" s="2" t="s">
        <v>30</v>
      </c>
      <c r="C53" s="2">
        <v>10</v>
      </c>
      <c r="D53" s="2">
        <v>9</v>
      </c>
      <c r="E53" s="4">
        <v>143.33000000000001</v>
      </c>
      <c r="F53" s="1">
        <v>90.086354560000004</v>
      </c>
      <c r="G53" s="1">
        <v>2250.828094</v>
      </c>
      <c r="H53" s="1">
        <v>5159.6332419999999</v>
      </c>
      <c r="I53" s="1">
        <v>0.21388532909999999</v>
      </c>
      <c r="J53" s="1">
        <v>9.5645902029999998</v>
      </c>
      <c r="K53" s="1">
        <v>7.0584736000000001</v>
      </c>
      <c r="L53" s="1">
        <v>9.2100724839999994</v>
      </c>
      <c r="M53" s="1">
        <v>411.85886579999999</v>
      </c>
      <c r="N53" s="1">
        <v>303.94349039999997</v>
      </c>
    </row>
    <row r="54" spans="1:14" x14ac:dyDescent="0.2">
      <c r="A54" s="5">
        <v>20426</v>
      </c>
      <c r="B54" s="5" t="s">
        <v>30</v>
      </c>
      <c r="C54" s="2">
        <v>10</v>
      </c>
      <c r="D54" s="5">
        <v>10</v>
      </c>
      <c r="E54" s="4">
        <v>268.33</v>
      </c>
      <c r="F54" s="1">
        <v>92.346354559999995</v>
      </c>
      <c r="G54" s="1">
        <v>2282.0930939999998</v>
      </c>
      <c r="H54" s="1">
        <v>4493.2732420000002</v>
      </c>
      <c r="I54" s="1">
        <v>0.22414267039999999</v>
      </c>
      <c r="J54" s="1">
        <v>9.6993066799999994</v>
      </c>
      <c r="K54" s="1">
        <v>6.1268273219999996</v>
      </c>
      <c r="L54" s="1">
        <v>9.6517617619999996</v>
      </c>
      <c r="M54" s="1">
        <v>417.65986450000003</v>
      </c>
      <c r="N54" s="1">
        <v>263.82606029999999</v>
      </c>
    </row>
    <row r="55" spans="1:14" x14ac:dyDescent="0.2">
      <c r="A55" s="2">
        <v>21173</v>
      </c>
      <c r="B55" s="2" t="s">
        <v>30</v>
      </c>
      <c r="C55" s="2">
        <v>10</v>
      </c>
      <c r="D55" s="2">
        <v>11</v>
      </c>
      <c r="E55" s="4">
        <v>479.75</v>
      </c>
      <c r="F55" s="1">
        <v>87.176354559999993</v>
      </c>
      <c r="G55" s="1">
        <v>2137.203094</v>
      </c>
      <c r="H55" s="1">
        <v>3093.4757420000001</v>
      </c>
      <c r="I55" s="1">
        <v>0.2006778676</v>
      </c>
      <c r="J55" s="1">
        <v>9.0749960979999997</v>
      </c>
      <c r="K55" s="1">
        <v>4.1697528730000002</v>
      </c>
      <c r="L55" s="1">
        <v>8.6413486800000001</v>
      </c>
      <c r="M55" s="1">
        <v>390.77655399999998</v>
      </c>
      <c r="N55" s="1">
        <v>179.552877</v>
      </c>
    </row>
    <row r="56" spans="1:14" x14ac:dyDescent="0.2">
      <c r="A56" s="2">
        <v>21557</v>
      </c>
      <c r="B56" s="2" t="s">
        <v>30</v>
      </c>
      <c r="C56" s="2">
        <v>10</v>
      </c>
      <c r="D56" s="2">
        <v>12</v>
      </c>
      <c r="E56" s="4">
        <v>648.41999999999996</v>
      </c>
      <c r="F56" s="1">
        <v>96.733854559999997</v>
      </c>
      <c r="G56" s="1">
        <v>2316.2630939999999</v>
      </c>
      <c r="H56" s="1">
        <v>2561.6682420000002</v>
      </c>
      <c r="I56" s="1">
        <v>0.24405598219999999</v>
      </c>
      <c r="J56" s="1">
        <v>9.8465403929999997</v>
      </c>
      <c r="K56" s="1">
        <v>3.4262261340000002</v>
      </c>
      <c r="L56" s="1">
        <v>10.509244819999999</v>
      </c>
      <c r="M56" s="1">
        <v>423.99986530000001</v>
      </c>
      <c r="N56" s="1">
        <v>147.536024</v>
      </c>
    </row>
    <row r="57" spans="1:14" x14ac:dyDescent="0.2">
      <c r="A57" s="2">
        <v>21827</v>
      </c>
      <c r="B57" s="2" t="s">
        <v>30</v>
      </c>
      <c r="C57" s="2">
        <v>10</v>
      </c>
      <c r="D57" s="2">
        <v>13</v>
      </c>
      <c r="E57" s="4">
        <v>959.92</v>
      </c>
      <c r="F57" s="1">
        <v>99.818854560000005</v>
      </c>
      <c r="G57" s="1">
        <v>2185.5280939999998</v>
      </c>
      <c r="H57" s="1">
        <v>895.18074209999997</v>
      </c>
      <c r="I57" s="1">
        <v>0.25805770690000002</v>
      </c>
      <c r="J57" s="1">
        <v>9.2832217089999993</v>
      </c>
      <c r="K57" s="1">
        <v>1.0962890489999999</v>
      </c>
      <c r="L57" s="1">
        <v>11.11217023</v>
      </c>
      <c r="M57" s="1">
        <v>399.74291449999998</v>
      </c>
      <c r="N57" s="1">
        <v>47.207078879999997</v>
      </c>
    </row>
    <row r="58" spans="1:14" x14ac:dyDescent="0.2">
      <c r="A58" s="2">
        <v>22227</v>
      </c>
      <c r="B58" s="2" t="s">
        <v>30</v>
      </c>
      <c r="C58" s="2">
        <v>10</v>
      </c>
      <c r="D58" s="2">
        <v>14</v>
      </c>
      <c r="E58" s="4">
        <v>1968.75</v>
      </c>
      <c r="F58" s="1">
        <v>69.486354559999995</v>
      </c>
      <c r="G58" s="1">
        <v>2038.4080939999999</v>
      </c>
      <c r="H58" s="1">
        <v>-44.534257859999997</v>
      </c>
      <c r="I58" s="1">
        <v>0.12038920960000001</v>
      </c>
      <c r="J58" s="1">
        <v>8.6493023709999992</v>
      </c>
      <c r="K58" s="1">
        <v>-0.2175382843</v>
      </c>
      <c r="L58" s="1">
        <v>5.1840551750000001</v>
      </c>
      <c r="M58" s="1">
        <v>372.4458434</v>
      </c>
      <c r="N58" s="1">
        <v>-9.3673716430000002</v>
      </c>
    </row>
    <row r="59" spans="1:14" x14ac:dyDescent="0.2">
      <c r="A59" s="2">
        <v>19673</v>
      </c>
      <c r="B59" s="2" t="s">
        <v>25</v>
      </c>
      <c r="C59" s="2">
        <v>10</v>
      </c>
      <c r="D59" s="2">
        <v>1</v>
      </c>
      <c r="E59" s="4">
        <v>0</v>
      </c>
      <c r="F59" s="1">
        <v>2054.927396</v>
      </c>
      <c r="G59" s="1">
        <v>2575.870594</v>
      </c>
      <c r="H59" s="1">
        <v>6257.8290749999996</v>
      </c>
      <c r="I59" s="1">
        <v>9.131604394</v>
      </c>
      <c r="J59" s="1">
        <v>10.965152509999999</v>
      </c>
      <c r="K59" s="1">
        <v>8.5938749740000002</v>
      </c>
      <c r="L59" s="1">
        <v>393.21415230000002</v>
      </c>
      <c r="M59" s="1">
        <v>472.16819329999998</v>
      </c>
      <c r="N59" s="1">
        <v>370.05909550000001</v>
      </c>
    </row>
    <row r="60" spans="1:14" x14ac:dyDescent="0.2">
      <c r="A60" s="2">
        <v>19694</v>
      </c>
      <c r="B60" s="2" t="s">
        <v>25</v>
      </c>
      <c r="C60" s="2">
        <v>10</v>
      </c>
      <c r="D60" s="2">
        <v>2</v>
      </c>
      <c r="E60" s="4">
        <v>0.7</v>
      </c>
      <c r="F60" s="1">
        <v>1911.951771</v>
      </c>
      <c r="G60" s="1">
        <v>2474.3055939999999</v>
      </c>
      <c r="H60" s="1">
        <v>6272.0565749999996</v>
      </c>
      <c r="I60" s="1">
        <v>8.482688564</v>
      </c>
      <c r="J60" s="1">
        <v>10.527523240000001</v>
      </c>
      <c r="K60" s="1">
        <v>8.6137666209999999</v>
      </c>
      <c r="L60" s="1">
        <v>365.27132019999999</v>
      </c>
      <c r="M60" s="1">
        <v>453.32352880000002</v>
      </c>
      <c r="N60" s="1">
        <v>370.91564570000003</v>
      </c>
    </row>
    <row r="61" spans="1:14" x14ac:dyDescent="0.2">
      <c r="A61" s="2">
        <v>19715</v>
      </c>
      <c r="B61" s="2" t="s">
        <v>25</v>
      </c>
      <c r="C61" s="2">
        <v>10</v>
      </c>
      <c r="D61" s="2">
        <v>3</v>
      </c>
      <c r="E61" s="4">
        <v>2.78</v>
      </c>
      <c r="F61" s="1">
        <v>1736.0848960000001</v>
      </c>
      <c r="G61" s="1">
        <v>2455.7905940000001</v>
      </c>
      <c r="H61" s="1">
        <v>6253.6715750000003</v>
      </c>
      <c r="I61" s="1">
        <v>7.684490974</v>
      </c>
      <c r="J61" s="1">
        <v>10.447744719999999</v>
      </c>
      <c r="K61" s="1">
        <v>8.5880623220000007</v>
      </c>
      <c r="L61" s="1">
        <v>330.90029679999998</v>
      </c>
      <c r="M61" s="1">
        <v>449.8882021</v>
      </c>
      <c r="N61" s="1">
        <v>369.80879809999999</v>
      </c>
    </row>
    <row r="62" spans="1:14" x14ac:dyDescent="0.2">
      <c r="A62" s="2">
        <v>19736</v>
      </c>
      <c r="B62" s="2" t="s">
        <v>25</v>
      </c>
      <c r="C62" s="2">
        <v>10</v>
      </c>
      <c r="D62" s="2">
        <v>4</v>
      </c>
      <c r="E62" s="4">
        <v>5.7</v>
      </c>
      <c r="F62" s="1">
        <v>1454.609271</v>
      </c>
      <c r="G62" s="1">
        <v>2429.0630940000001</v>
      </c>
      <c r="H62" s="2">
        <v>6151.2590749999999</v>
      </c>
      <c r="I62" s="2">
        <v>6.4069725919999998</v>
      </c>
      <c r="J62" s="2">
        <v>10.332579689999999</v>
      </c>
      <c r="K62" s="2">
        <v>8.4448781200000003</v>
      </c>
      <c r="L62" s="2">
        <v>275.88933859999997</v>
      </c>
      <c r="M62" s="2">
        <v>444.92910430000001</v>
      </c>
      <c r="N62" s="1">
        <v>363.64317240000003</v>
      </c>
    </row>
    <row r="63" spans="1:14" x14ac:dyDescent="0.2">
      <c r="A63" s="2">
        <v>19779</v>
      </c>
      <c r="B63" s="2" t="s">
        <v>25</v>
      </c>
      <c r="C63" s="2">
        <v>10</v>
      </c>
      <c r="D63" s="2">
        <v>5</v>
      </c>
      <c r="E63" s="4">
        <v>24.03</v>
      </c>
      <c r="F63" s="1">
        <v>464.07989620000001</v>
      </c>
      <c r="G63" s="1">
        <v>2432.1980939999999</v>
      </c>
      <c r="H63" s="2">
        <v>6035.844075</v>
      </c>
      <c r="I63" s="2">
        <v>1.911309836</v>
      </c>
      <c r="J63" s="2">
        <v>10.34608796</v>
      </c>
      <c r="K63" s="2">
        <v>8.2835149599999998</v>
      </c>
      <c r="L63" s="2">
        <v>82.302522600000003</v>
      </c>
      <c r="M63" s="2">
        <v>445.5107812</v>
      </c>
      <c r="N63" s="1">
        <v>356.69474630000002</v>
      </c>
    </row>
    <row r="64" spans="1:14" x14ac:dyDescent="0.2">
      <c r="A64" s="2">
        <v>19846</v>
      </c>
      <c r="B64" s="2" t="s">
        <v>25</v>
      </c>
      <c r="C64" s="2">
        <v>10</v>
      </c>
      <c r="D64" s="2">
        <v>6</v>
      </c>
      <c r="E64" s="4">
        <v>47.87</v>
      </c>
      <c r="F64" s="1">
        <v>100.2648962</v>
      </c>
      <c r="G64" s="1">
        <v>2205.058094</v>
      </c>
      <c r="H64" s="2">
        <v>5645.4715749999996</v>
      </c>
      <c r="I64" s="2">
        <v>0.2600821324</v>
      </c>
      <c r="J64" s="2">
        <v>9.3673737260000003</v>
      </c>
      <c r="K64" s="2">
        <v>7.7377302700000001</v>
      </c>
      <c r="L64" s="2">
        <v>11.199343600000001</v>
      </c>
      <c r="M64" s="2">
        <v>403.36656729999999</v>
      </c>
      <c r="N64" s="1">
        <v>333.19282320000002</v>
      </c>
    </row>
    <row r="65" spans="1:14" x14ac:dyDescent="0.2">
      <c r="A65" s="2">
        <v>19906</v>
      </c>
      <c r="B65" s="2" t="s">
        <v>25</v>
      </c>
      <c r="C65" s="2">
        <v>10</v>
      </c>
      <c r="D65" s="2">
        <v>7</v>
      </c>
      <c r="E65" s="4">
        <v>77.83</v>
      </c>
      <c r="F65" s="1">
        <v>151.5055212</v>
      </c>
      <c r="G65" s="1">
        <v>2268.4005940000002</v>
      </c>
      <c r="H65" s="2">
        <v>5893.4140749999997</v>
      </c>
      <c r="I65" s="2">
        <v>0.49264521960000002</v>
      </c>
      <c r="J65" s="2">
        <v>9.6403076280000004</v>
      </c>
      <c r="K65" s="2">
        <v>8.0843817900000001</v>
      </c>
      <c r="L65" s="2">
        <v>21.213695210000001</v>
      </c>
      <c r="M65" s="2">
        <v>415.1193184</v>
      </c>
      <c r="N65" s="1">
        <v>348.11991360000002</v>
      </c>
    </row>
    <row r="66" spans="1:14" x14ac:dyDescent="0.2">
      <c r="A66" s="2">
        <v>19930</v>
      </c>
      <c r="B66" s="2" t="s">
        <v>25</v>
      </c>
      <c r="C66" s="2">
        <v>10</v>
      </c>
      <c r="D66" s="2">
        <v>8</v>
      </c>
      <c r="E66" s="4">
        <v>96.17</v>
      </c>
      <c r="F66" s="1">
        <v>68.377396230000002</v>
      </c>
      <c r="G66" s="1">
        <v>2245.183094</v>
      </c>
      <c r="H66" s="2">
        <v>5769.0340749999996</v>
      </c>
      <c r="I66" s="2">
        <v>0.1153560397</v>
      </c>
      <c r="J66" s="2">
        <v>9.5402666939999996</v>
      </c>
      <c r="K66" s="2">
        <v>7.9104845519999998</v>
      </c>
      <c r="L66" s="2">
        <v>4.9673228710000004</v>
      </c>
      <c r="M66" s="2">
        <v>410.81147609999999</v>
      </c>
      <c r="N66" s="1">
        <v>340.63176010000001</v>
      </c>
    </row>
    <row r="67" spans="1:14" x14ac:dyDescent="0.2">
      <c r="A67" s="2">
        <v>20005</v>
      </c>
      <c r="B67" s="2" t="s">
        <v>25</v>
      </c>
      <c r="C67" s="2">
        <v>10</v>
      </c>
      <c r="D67" s="2">
        <v>9</v>
      </c>
      <c r="E67" s="4">
        <v>143.33000000000001</v>
      </c>
      <c r="F67" s="1">
        <v>79.884896229999995</v>
      </c>
      <c r="G67" s="1">
        <v>2235.913094</v>
      </c>
      <c r="H67" s="2">
        <v>5541.3840749999999</v>
      </c>
      <c r="I67" s="2">
        <v>0.16758451520000001</v>
      </c>
      <c r="J67" s="2">
        <v>9.5003235709999991</v>
      </c>
      <c r="K67" s="2">
        <v>7.5922042300000001</v>
      </c>
      <c r="L67" s="2">
        <v>7.2163225889999998</v>
      </c>
      <c r="M67" s="2">
        <v>409.09149350000001</v>
      </c>
      <c r="N67" s="1">
        <v>326.92635610000002</v>
      </c>
    </row>
    <row r="68" spans="1:14" x14ac:dyDescent="0.2">
      <c r="A68" s="2">
        <v>20468</v>
      </c>
      <c r="B68" s="2" t="s">
        <v>25</v>
      </c>
      <c r="C68" s="2">
        <v>10</v>
      </c>
      <c r="D68" s="2">
        <v>10</v>
      </c>
      <c r="E68" s="4">
        <v>268.33</v>
      </c>
      <c r="F68" s="1">
        <v>105.94510459999999</v>
      </c>
      <c r="G68" s="1">
        <v>2204.5880940000002</v>
      </c>
      <c r="H68" s="2">
        <v>5240.2807419999999</v>
      </c>
      <c r="I68" s="2">
        <v>0.28586259050000001</v>
      </c>
      <c r="J68" s="2">
        <v>9.3653485619999994</v>
      </c>
      <c r="K68" s="2">
        <v>7.1712278810000001</v>
      </c>
      <c r="L68" s="2">
        <v>12.309470640000001</v>
      </c>
      <c r="M68" s="2">
        <v>403.27936219999998</v>
      </c>
      <c r="N68" s="1">
        <v>308.79877950000002</v>
      </c>
    </row>
    <row r="69" spans="1:14" x14ac:dyDescent="0.2">
      <c r="A69" s="2">
        <v>21178</v>
      </c>
      <c r="B69" s="2" t="s">
        <v>25</v>
      </c>
      <c r="C69" s="2">
        <v>10</v>
      </c>
      <c r="D69" s="2">
        <v>11</v>
      </c>
      <c r="E69" s="4">
        <v>479.75</v>
      </c>
      <c r="F69" s="1">
        <v>83.592396230000006</v>
      </c>
      <c r="G69" s="1">
        <v>2089.6080940000002</v>
      </c>
      <c r="H69" s="2">
        <v>4948.3540750000002</v>
      </c>
      <c r="I69" s="2">
        <v>0.18441154730000001</v>
      </c>
      <c r="J69" s="2">
        <v>8.8699159529999996</v>
      </c>
      <c r="K69" s="2">
        <v>6.7630815460000004</v>
      </c>
      <c r="L69" s="2">
        <v>7.940907986</v>
      </c>
      <c r="M69" s="2">
        <v>381.94563970000002</v>
      </c>
      <c r="N69" s="1">
        <v>291.22367350000002</v>
      </c>
    </row>
    <row r="70" spans="1:14" x14ac:dyDescent="0.2">
      <c r="A70" s="2">
        <v>21562</v>
      </c>
      <c r="B70" s="2" t="s">
        <v>25</v>
      </c>
      <c r="C70" s="2">
        <v>10</v>
      </c>
      <c r="D70" s="2">
        <v>12</v>
      </c>
      <c r="E70" s="4">
        <v>648.41999999999996</v>
      </c>
      <c r="F70" s="1">
        <v>81.507396229999998</v>
      </c>
      <c r="G70" s="1">
        <v>2240.5455940000002</v>
      </c>
      <c r="H70" s="2">
        <v>5282.5215749999998</v>
      </c>
      <c r="I70" s="2">
        <v>0.17494846920000001</v>
      </c>
      <c r="J70" s="2">
        <v>9.5202843599999998</v>
      </c>
      <c r="K70" s="2">
        <v>7.2302853200000001</v>
      </c>
      <c r="L70" s="2">
        <v>7.5334203119999996</v>
      </c>
      <c r="M70" s="2">
        <v>409.9510209</v>
      </c>
      <c r="N70" s="1">
        <v>311.34183990000002</v>
      </c>
    </row>
    <row r="71" spans="1:14" x14ac:dyDescent="0.2">
      <c r="A71" s="2">
        <v>21832</v>
      </c>
      <c r="B71" s="2" t="s">
        <v>25</v>
      </c>
      <c r="C71" s="2">
        <v>10</v>
      </c>
      <c r="D71" s="2">
        <v>13</v>
      </c>
      <c r="E71" s="4">
        <v>959.92</v>
      </c>
      <c r="F71" s="1">
        <v>80.954896230000003</v>
      </c>
      <c r="G71" s="1">
        <v>2138.018094</v>
      </c>
      <c r="H71" s="2">
        <v>4815.9965750000001</v>
      </c>
      <c r="I71" s="2">
        <v>0.172440867</v>
      </c>
      <c r="J71" s="2">
        <v>9.0785078180000003</v>
      </c>
      <c r="K71" s="2">
        <v>6.5780308639999996</v>
      </c>
      <c r="L71" s="2">
        <v>7.4254409639999999</v>
      </c>
      <c r="M71" s="2">
        <v>390.92777139999998</v>
      </c>
      <c r="N71" s="1">
        <v>283.25524389999998</v>
      </c>
    </row>
    <row r="72" spans="1:14" x14ac:dyDescent="0.2">
      <c r="A72" s="2">
        <v>22232</v>
      </c>
      <c r="B72" s="2" t="s">
        <v>25</v>
      </c>
      <c r="C72" s="2">
        <v>10</v>
      </c>
      <c r="D72" s="2">
        <v>14</v>
      </c>
      <c r="E72" s="4">
        <v>1968.75</v>
      </c>
      <c r="F72" s="1">
        <v>83.269896230000001</v>
      </c>
      <c r="G72" s="1">
        <v>2041.173094</v>
      </c>
      <c r="H72" s="2">
        <v>4304.0040749999998</v>
      </c>
      <c r="I72" s="2">
        <v>0.18294783379999999</v>
      </c>
      <c r="J72" s="2">
        <v>8.6612163669999997</v>
      </c>
      <c r="K72" s="2">
        <v>5.8622077250000002</v>
      </c>
      <c r="L72" s="2">
        <v>7.8778793169999997</v>
      </c>
      <c r="M72" s="2">
        <v>372.95886949999999</v>
      </c>
      <c r="N72" s="1">
        <v>252.43132990000001</v>
      </c>
    </row>
    <row r="73" spans="1:14" x14ac:dyDescent="0.2">
      <c r="A73" s="2">
        <v>19674</v>
      </c>
      <c r="B73" s="2" t="s">
        <v>32</v>
      </c>
      <c r="C73" s="2">
        <v>10</v>
      </c>
      <c r="D73" s="2">
        <v>1</v>
      </c>
      <c r="E73" s="4">
        <v>0</v>
      </c>
      <c r="F73" s="1">
        <v>2222.3751050000001</v>
      </c>
      <c r="G73" s="1">
        <v>2634.1505940000002</v>
      </c>
      <c r="H73" s="2">
        <v>6772.928242</v>
      </c>
      <c r="I73" s="2">
        <v>9.8915903620000005</v>
      </c>
      <c r="J73" s="2">
        <v>11.21627281</v>
      </c>
      <c r="K73" s="2">
        <v>9.3140415829999998</v>
      </c>
      <c r="L73" s="2">
        <v>425.93975289999997</v>
      </c>
      <c r="M73" s="2">
        <v>482.98163340000002</v>
      </c>
      <c r="N73" s="1">
        <v>401.07004280000001</v>
      </c>
    </row>
    <row r="74" spans="1:14" x14ac:dyDescent="0.2">
      <c r="A74" s="2">
        <v>19695</v>
      </c>
      <c r="B74" s="2" t="s">
        <v>32</v>
      </c>
      <c r="C74" s="2">
        <v>10</v>
      </c>
      <c r="D74" s="2">
        <v>2</v>
      </c>
      <c r="E74" s="4">
        <v>0.68</v>
      </c>
      <c r="F74" s="1">
        <v>2057.85698</v>
      </c>
      <c r="G74" s="1">
        <v>2542.4705939999999</v>
      </c>
      <c r="H74" s="2">
        <v>6753.1807419999996</v>
      </c>
      <c r="I74" s="2">
        <v>9.1449007380000005</v>
      </c>
      <c r="J74" s="2">
        <v>10.821236620000001</v>
      </c>
      <c r="K74" s="2">
        <v>9.2864323550000005</v>
      </c>
      <c r="L74" s="2">
        <v>393.78670340000002</v>
      </c>
      <c r="M74" s="2">
        <v>465.97106050000002</v>
      </c>
      <c r="N74" s="1">
        <v>399.8811675</v>
      </c>
    </row>
    <row r="75" spans="1:14" x14ac:dyDescent="0.2">
      <c r="A75" s="2">
        <v>19716</v>
      </c>
      <c r="B75" s="2" t="s">
        <v>32</v>
      </c>
      <c r="C75" s="2">
        <v>10</v>
      </c>
      <c r="D75" s="2">
        <v>3</v>
      </c>
      <c r="E75" s="4">
        <v>2.76</v>
      </c>
      <c r="F75" s="1">
        <v>1786.6801049999999</v>
      </c>
      <c r="G75" s="1">
        <v>2552.9830940000002</v>
      </c>
      <c r="H75" s="2">
        <v>6639.5282420000003</v>
      </c>
      <c r="I75" s="2">
        <v>7.9141247430000004</v>
      </c>
      <c r="J75" s="2">
        <v>10.866533499999999</v>
      </c>
      <c r="K75" s="2">
        <v>9.127533369</v>
      </c>
      <c r="L75" s="2">
        <v>340.7885096</v>
      </c>
      <c r="M75" s="2">
        <v>467.92158019999999</v>
      </c>
      <c r="N75" s="1">
        <v>393.03885070000001</v>
      </c>
    </row>
    <row r="76" spans="1:14" x14ac:dyDescent="0.2">
      <c r="A76" s="2">
        <v>19737</v>
      </c>
      <c r="B76" s="2" t="s">
        <v>32</v>
      </c>
      <c r="C76" s="2">
        <v>10</v>
      </c>
      <c r="D76" s="2">
        <v>4</v>
      </c>
      <c r="E76" s="4">
        <v>5.68</v>
      </c>
      <c r="F76" s="1">
        <v>1537.3919800000001</v>
      </c>
      <c r="G76" s="1">
        <v>2655.6080940000002</v>
      </c>
      <c r="H76" s="2">
        <v>6619.3357420000002</v>
      </c>
      <c r="I76" s="2">
        <v>6.7826940479999998</v>
      </c>
      <c r="J76" s="2">
        <v>11.308730150000001</v>
      </c>
      <c r="K76" s="2">
        <v>9.099301981</v>
      </c>
      <c r="L76" s="2">
        <v>292.06820349999998</v>
      </c>
      <c r="M76" s="2">
        <v>486.96292010000002</v>
      </c>
      <c r="N76" s="1">
        <v>391.82318470000001</v>
      </c>
    </row>
    <row r="77" spans="1:14" x14ac:dyDescent="0.2">
      <c r="A77" s="2">
        <v>19780</v>
      </c>
      <c r="B77" s="2" t="s">
        <v>32</v>
      </c>
      <c r="C77" s="2">
        <v>10</v>
      </c>
      <c r="D77" s="2">
        <v>5</v>
      </c>
      <c r="E77" s="4">
        <v>24.01</v>
      </c>
      <c r="F77" s="1">
        <v>473.69260459999998</v>
      </c>
      <c r="G77" s="1">
        <v>2524.2980940000002</v>
      </c>
      <c r="H77" s="2">
        <v>6533.1332419999999</v>
      </c>
      <c r="I77" s="2">
        <v>1.954938522</v>
      </c>
      <c r="J77" s="2">
        <v>10.742933880000001</v>
      </c>
      <c r="K77" s="2">
        <v>8.9787811840000007</v>
      </c>
      <c r="L77" s="2">
        <v>84.181208530000006</v>
      </c>
      <c r="M77" s="2">
        <v>462.5992822</v>
      </c>
      <c r="N77" s="1">
        <v>386.63346330000002</v>
      </c>
    </row>
    <row r="78" spans="1:14" x14ac:dyDescent="0.2">
      <c r="A78" s="2">
        <v>19847</v>
      </c>
      <c r="B78" s="2" t="s">
        <v>32</v>
      </c>
      <c r="C78" s="2">
        <v>10</v>
      </c>
      <c r="D78" s="2">
        <v>6</v>
      </c>
      <c r="E78" s="4">
        <v>47.84</v>
      </c>
      <c r="F78" s="1">
        <v>145.1451046</v>
      </c>
      <c r="G78" s="1">
        <v>2505.0355939999999</v>
      </c>
      <c r="H78" s="2">
        <v>6383.3507419999996</v>
      </c>
      <c r="I78" s="2">
        <v>0.46377753620000001</v>
      </c>
      <c r="J78" s="2">
        <v>10.65993448</v>
      </c>
      <c r="K78" s="2">
        <v>8.7693683920000005</v>
      </c>
      <c r="L78" s="2">
        <v>19.97062979</v>
      </c>
      <c r="M78" s="2">
        <v>459.02526210000002</v>
      </c>
      <c r="N78" s="1">
        <v>377.61598170000002</v>
      </c>
    </row>
    <row r="79" spans="1:14" x14ac:dyDescent="0.2">
      <c r="A79" s="2">
        <v>19907</v>
      </c>
      <c r="B79" s="2" t="s">
        <v>32</v>
      </c>
      <c r="C79" s="2">
        <v>10</v>
      </c>
      <c r="D79" s="2">
        <v>7</v>
      </c>
      <c r="E79" s="4">
        <v>77.83</v>
      </c>
      <c r="F79" s="1">
        <v>94.338229560000002</v>
      </c>
      <c r="G79" s="1">
        <v>2248.0080939999998</v>
      </c>
      <c r="H79" s="2">
        <v>6192.7157420000003</v>
      </c>
      <c r="I79" s="2">
        <v>0.23318308700000001</v>
      </c>
      <c r="J79" s="2">
        <v>9.5524392210000002</v>
      </c>
      <c r="K79" s="2">
        <v>8.5028392060000009</v>
      </c>
      <c r="L79" s="2">
        <v>10.041049299999999</v>
      </c>
      <c r="M79" s="2">
        <v>411.33563479999998</v>
      </c>
      <c r="N79" s="1">
        <v>366.13902289999999</v>
      </c>
    </row>
    <row r="80" spans="1:14" x14ac:dyDescent="0.2">
      <c r="A80" s="2">
        <v>19931</v>
      </c>
      <c r="B80" s="2" t="s">
        <v>32</v>
      </c>
      <c r="C80" s="2">
        <v>10</v>
      </c>
      <c r="D80" s="2">
        <v>8</v>
      </c>
      <c r="E80" s="4">
        <v>96.17</v>
      </c>
      <c r="F80" s="1">
        <v>74.717604559999998</v>
      </c>
      <c r="G80" s="1">
        <v>2488.2080940000001</v>
      </c>
      <c r="H80" s="2">
        <v>6097.3132420000002</v>
      </c>
      <c r="I80" s="2">
        <v>0.14413200449999999</v>
      </c>
      <c r="J80" s="2">
        <v>10.587427160000001</v>
      </c>
      <c r="K80" s="2">
        <v>8.3694557740000004</v>
      </c>
      <c r="L80" s="2">
        <v>6.2064388179999996</v>
      </c>
      <c r="M80" s="2">
        <v>455.90303899999998</v>
      </c>
      <c r="N80" s="1">
        <v>360.39542619999997</v>
      </c>
    </row>
    <row r="81" spans="1:14" x14ac:dyDescent="0.2">
      <c r="A81" s="2">
        <v>20006</v>
      </c>
      <c r="B81" s="2" t="s">
        <v>32</v>
      </c>
      <c r="C81" s="2">
        <v>10</v>
      </c>
      <c r="D81" s="2">
        <v>9</v>
      </c>
      <c r="E81" s="4">
        <v>143.33000000000001</v>
      </c>
      <c r="F81" s="1">
        <v>70.602604560000003</v>
      </c>
      <c r="G81" s="1">
        <v>2307.2830939999999</v>
      </c>
      <c r="H81" s="2">
        <v>5905.3907419999996</v>
      </c>
      <c r="I81" s="2">
        <v>0.1254554739</v>
      </c>
      <c r="J81" s="2">
        <v>9.8078468389999998</v>
      </c>
      <c r="K81" s="2">
        <v>8.1011265179999992</v>
      </c>
      <c r="L81" s="2">
        <v>5.4022125450000003</v>
      </c>
      <c r="M81" s="2">
        <v>422.33369010000001</v>
      </c>
      <c r="N81" s="1">
        <v>348.84095489999999</v>
      </c>
    </row>
    <row r="82" spans="1:14" x14ac:dyDescent="0.2">
      <c r="A82" s="2">
        <v>20469</v>
      </c>
      <c r="B82" s="2" t="s">
        <v>32</v>
      </c>
      <c r="C82" s="2">
        <v>10</v>
      </c>
      <c r="D82" s="2">
        <v>10</v>
      </c>
      <c r="E82" s="4">
        <v>268.33</v>
      </c>
      <c r="F82" s="1">
        <v>159.3203129</v>
      </c>
      <c r="G82" s="1">
        <v>2706.7930940000001</v>
      </c>
      <c r="H82" s="2">
        <v>5897.8874089999999</v>
      </c>
      <c r="I82" s="2">
        <v>0.52811379700000005</v>
      </c>
      <c r="J82" s="2">
        <v>11.5292791</v>
      </c>
      <c r="K82" s="2">
        <v>8.0906360139999993</v>
      </c>
      <c r="L82" s="2">
        <v>22.741000379999999</v>
      </c>
      <c r="M82" s="2">
        <v>496.45993340000001</v>
      </c>
      <c r="N82" s="1">
        <v>348.38922539999999</v>
      </c>
    </row>
    <row r="83" spans="1:14" x14ac:dyDescent="0.2">
      <c r="A83" s="2">
        <v>21179</v>
      </c>
      <c r="B83" s="2" t="s">
        <v>32</v>
      </c>
      <c r="C83" s="2">
        <v>10</v>
      </c>
      <c r="D83" s="2">
        <v>11</v>
      </c>
      <c r="E83" s="4">
        <v>479.75</v>
      </c>
      <c r="F83" s="1">
        <v>86.000104559999997</v>
      </c>
      <c r="G83" s="1">
        <v>2256.600594</v>
      </c>
      <c r="H83" s="2">
        <v>5298.4957420000001</v>
      </c>
      <c r="I83" s="2">
        <v>0.19533928449999999</v>
      </c>
      <c r="J83" s="2">
        <v>9.5894630920000008</v>
      </c>
      <c r="K83" s="2">
        <v>7.2526190030000004</v>
      </c>
      <c r="L83" s="2">
        <v>8.411465046</v>
      </c>
      <c r="M83" s="2">
        <v>412.92991219999999</v>
      </c>
      <c r="N83" s="1">
        <v>312.30354599999998</v>
      </c>
    </row>
    <row r="84" spans="1:14" x14ac:dyDescent="0.2">
      <c r="A84" s="2">
        <v>21563</v>
      </c>
      <c r="B84" s="2" t="s">
        <v>32</v>
      </c>
      <c r="C84" s="2">
        <v>10</v>
      </c>
      <c r="D84" s="2">
        <v>12</v>
      </c>
      <c r="E84" s="4">
        <v>648.41999999999996</v>
      </c>
      <c r="F84" s="1">
        <v>79.142604559999995</v>
      </c>
      <c r="G84" s="1">
        <v>2488.018094</v>
      </c>
      <c r="H84" s="2">
        <v>5717.3157419999998</v>
      </c>
      <c r="I84" s="2">
        <v>0.1642155156</v>
      </c>
      <c r="J84" s="2">
        <v>10.58660847</v>
      </c>
      <c r="K84" s="2">
        <v>7.8381765010000004</v>
      </c>
      <c r="L84" s="2">
        <v>7.0712507880000004</v>
      </c>
      <c r="M84" s="2">
        <v>455.86778579999998</v>
      </c>
      <c r="N84" s="1">
        <v>337.51811789999999</v>
      </c>
    </row>
    <row r="85" spans="1:14" x14ac:dyDescent="0.2">
      <c r="A85" s="2">
        <v>21833</v>
      </c>
      <c r="B85" s="2" t="s">
        <v>32</v>
      </c>
      <c r="C85" s="2">
        <v>10</v>
      </c>
      <c r="D85" s="2">
        <v>13</v>
      </c>
      <c r="E85" s="4">
        <v>959.92</v>
      </c>
      <c r="F85" s="1">
        <v>87.647604560000005</v>
      </c>
      <c r="G85" s="1">
        <v>2178.623094</v>
      </c>
      <c r="H85" s="2">
        <v>5012.785742</v>
      </c>
      <c r="I85" s="2">
        <v>0.2028167048</v>
      </c>
      <c r="J85" s="2">
        <v>9.2534690380000004</v>
      </c>
      <c r="K85" s="2">
        <v>6.8531642670000004</v>
      </c>
      <c r="L85" s="2">
        <v>8.7334487119999995</v>
      </c>
      <c r="M85" s="2">
        <v>398.46174079999997</v>
      </c>
      <c r="N85" s="1">
        <v>295.1027072</v>
      </c>
    </row>
    <row r="86" spans="1:14" x14ac:dyDescent="0.2">
      <c r="A86" s="2">
        <v>22233</v>
      </c>
      <c r="B86" s="2" t="s">
        <v>32</v>
      </c>
      <c r="C86" s="2">
        <v>10</v>
      </c>
      <c r="D86" s="2">
        <v>14</v>
      </c>
      <c r="E86" s="4">
        <v>1968.75</v>
      </c>
      <c r="F86" s="1">
        <v>87.21510456</v>
      </c>
      <c r="G86" s="1">
        <v>2261.5430940000001</v>
      </c>
      <c r="H86" s="2">
        <v>4901.6432420000001</v>
      </c>
      <c r="I86" s="2">
        <v>0.20085374010000001</v>
      </c>
      <c r="J86" s="2">
        <v>9.6107596270000002</v>
      </c>
      <c r="K86" s="2">
        <v>6.6977745430000004</v>
      </c>
      <c r="L86" s="2">
        <v>8.6489218920000006</v>
      </c>
      <c r="M86" s="2">
        <v>413.84695790000001</v>
      </c>
      <c r="N86" s="1">
        <v>288.41150199999998</v>
      </c>
    </row>
    <row r="87" spans="1:14" x14ac:dyDescent="0.2">
      <c r="A87" s="2">
        <v>19566</v>
      </c>
      <c r="B87" s="2" t="s">
        <v>13</v>
      </c>
      <c r="C87" s="2">
        <v>10</v>
      </c>
      <c r="D87" s="2">
        <v>1</v>
      </c>
      <c r="E87" s="4">
        <v>0</v>
      </c>
      <c r="F87" s="1">
        <v>2153.0663549999999</v>
      </c>
      <c r="G87" s="1">
        <v>2429.4505939999999</v>
      </c>
      <c r="H87" s="2">
        <v>6442.3457420000004</v>
      </c>
      <c r="I87" s="2">
        <v>9.5770224420000005</v>
      </c>
      <c r="J87" s="2">
        <v>10.33424937</v>
      </c>
      <c r="K87" s="2">
        <v>8.8518500410000005</v>
      </c>
      <c r="L87" s="2">
        <v>412.39420790000003</v>
      </c>
      <c r="M87" s="2">
        <v>445.00100209999999</v>
      </c>
      <c r="N87" s="1">
        <v>381.1677072</v>
      </c>
    </row>
    <row r="88" spans="1:14" x14ac:dyDescent="0.2">
      <c r="A88" s="2">
        <v>19588</v>
      </c>
      <c r="B88" s="2" t="s">
        <v>13</v>
      </c>
      <c r="C88" s="2">
        <v>10</v>
      </c>
      <c r="D88" s="2">
        <v>2</v>
      </c>
      <c r="E88" s="4">
        <v>0.68</v>
      </c>
      <c r="F88" s="1">
        <v>2123.22073</v>
      </c>
      <c r="G88" s="1">
        <v>2407.8355940000001</v>
      </c>
      <c r="H88" s="2">
        <v>6276.4632419999998</v>
      </c>
      <c r="I88" s="2">
        <v>9.4415636979999995</v>
      </c>
      <c r="J88" s="2">
        <v>10.24111338</v>
      </c>
      <c r="K88" s="2">
        <v>8.619927637</v>
      </c>
      <c r="L88" s="2">
        <v>406.5612466</v>
      </c>
      <c r="M88" s="2">
        <v>440.99049239999999</v>
      </c>
      <c r="N88" s="1">
        <v>371.18094389999999</v>
      </c>
    </row>
    <row r="89" spans="1:14" x14ac:dyDescent="0.2">
      <c r="A89" s="2">
        <v>19609</v>
      </c>
      <c r="B89" s="2" t="s">
        <v>13</v>
      </c>
      <c r="C89" s="2">
        <v>10</v>
      </c>
      <c r="D89" s="2">
        <v>3</v>
      </c>
      <c r="E89" s="4">
        <v>3.18</v>
      </c>
      <c r="F89" s="1">
        <v>2073.4532300000001</v>
      </c>
      <c r="G89" s="1">
        <v>2346.2855939999999</v>
      </c>
      <c r="H89" s="2">
        <v>6266.2357419999998</v>
      </c>
      <c r="I89" s="2">
        <v>9.2156866040000001</v>
      </c>
      <c r="J89" s="2">
        <v>9.9759031119999992</v>
      </c>
      <c r="K89" s="2">
        <v>8.6056284410000004</v>
      </c>
      <c r="L89" s="2">
        <v>396.83479920000002</v>
      </c>
      <c r="M89" s="2">
        <v>429.57032700000002</v>
      </c>
      <c r="N89" s="1">
        <v>370.5652091</v>
      </c>
    </row>
    <row r="90" spans="1:14" x14ac:dyDescent="0.2">
      <c r="A90" s="2">
        <v>19630</v>
      </c>
      <c r="B90" s="2" t="s">
        <v>13</v>
      </c>
      <c r="C90" s="2">
        <v>10</v>
      </c>
      <c r="D90" s="2">
        <v>4</v>
      </c>
      <c r="E90" s="4">
        <v>5.68</v>
      </c>
      <c r="F90" s="1">
        <v>2109.497605</v>
      </c>
      <c r="G90" s="1">
        <v>2475.6480940000001</v>
      </c>
      <c r="H90" s="2">
        <v>6316.3057419999996</v>
      </c>
      <c r="I90" s="2">
        <v>9.3792792840000008</v>
      </c>
      <c r="J90" s="2">
        <v>10.53330789</v>
      </c>
      <c r="K90" s="2">
        <v>8.6756319360000003</v>
      </c>
      <c r="L90" s="2">
        <v>403.87923009999997</v>
      </c>
      <c r="M90" s="2">
        <v>453.57262020000002</v>
      </c>
      <c r="N90" s="1">
        <v>373.57961540000002</v>
      </c>
    </row>
    <row r="91" spans="1:14" x14ac:dyDescent="0.2">
      <c r="A91" s="2">
        <v>19655</v>
      </c>
      <c r="B91" s="2" t="s">
        <v>13</v>
      </c>
      <c r="C91" s="2">
        <v>10</v>
      </c>
      <c r="D91" s="2">
        <v>5</v>
      </c>
      <c r="E91" s="4">
        <v>23.68</v>
      </c>
      <c r="F91" s="1">
        <v>2046.071355</v>
      </c>
      <c r="G91" s="1">
        <v>2285.8580940000002</v>
      </c>
      <c r="H91" s="2">
        <v>6126.4607420000002</v>
      </c>
      <c r="I91" s="2">
        <v>9.0914099509999993</v>
      </c>
      <c r="J91" s="2">
        <v>9.7155295339999999</v>
      </c>
      <c r="K91" s="2">
        <v>8.4102072589999999</v>
      </c>
      <c r="L91" s="2">
        <v>391.4833476</v>
      </c>
      <c r="M91" s="2">
        <v>418.35843349999999</v>
      </c>
      <c r="N91" s="1">
        <v>362.15021760000002</v>
      </c>
    </row>
    <row r="92" spans="1:14" x14ac:dyDescent="0.2">
      <c r="A92" s="2">
        <v>19762</v>
      </c>
      <c r="B92" s="2" t="s">
        <v>13</v>
      </c>
      <c r="C92" s="2">
        <v>10</v>
      </c>
      <c r="D92" s="2">
        <v>6</v>
      </c>
      <c r="E92" s="4">
        <v>48.35</v>
      </c>
      <c r="F92" s="1">
        <v>2094.7032300000001</v>
      </c>
      <c r="G92" s="1">
        <v>2440.5205940000001</v>
      </c>
      <c r="H92" s="2">
        <v>6521.5857420000002</v>
      </c>
      <c r="I92" s="2">
        <v>9.3121328440000006</v>
      </c>
      <c r="J92" s="2">
        <v>10.38194844</v>
      </c>
      <c r="K92" s="2">
        <v>8.9626364800000005</v>
      </c>
      <c r="L92" s="2">
        <v>400.98785099999998</v>
      </c>
      <c r="M92" s="2">
        <v>447.05496199999999</v>
      </c>
      <c r="N92" s="1">
        <v>385.93825939999999</v>
      </c>
    </row>
    <row r="93" spans="1:14" x14ac:dyDescent="0.2">
      <c r="A93" s="2">
        <v>19829</v>
      </c>
      <c r="B93" s="2" t="s">
        <v>13</v>
      </c>
      <c r="C93" s="2">
        <v>10</v>
      </c>
      <c r="D93" s="2">
        <v>7</v>
      </c>
      <c r="E93" s="4">
        <v>72.58</v>
      </c>
      <c r="F93" s="1">
        <v>2086.153855</v>
      </c>
      <c r="G93" s="1">
        <v>2477.0755939999999</v>
      </c>
      <c r="H93" s="2">
        <v>6387.4532419999996</v>
      </c>
      <c r="I93" s="2">
        <v>9.2733302529999992</v>
      </c>
      <c r="J93" s="2">
        <v>10.53945878</v>
      </c>
      <c r="K93" s="2">
        <v>8.7751041480000005</v>
      </c>
      <c r="L93" s="2">
        <v>399.3169805</v>
      </c>
      <c r="M93" s="2">
        <v>453.83748270000001</v>
      </c>
      <c r="N93" s="1">
        <v>377.86296800000002</v>
      </c>
    </row>
    <row r="94" spans="1:14" x14ac:dyDescent="0.2">
      <c r="A94" s="2">
        <v>19876</v>
      </c>
      <c r="B94" s="2" t="s">
        <v>13</v>
      </c>
      <c r="C94" s="2">
        <v>10</v>
      </c>
      <c r="D94" s="2">
        <v>8</v>
      </c>
      <c r="E94" s="4">
        <v>102.25</v>
      </c>
      <c r="F94" s="1">
        <v>2032.773021</v>
      </c>
      <c r="G94" s="1">
        <v>2403.2505940000001</v>
      </c>
      <c r="H94" s="2">
        <v>6251.0740750000004</v>
      </c>
      <c r="I94" s="2">
        <v>9.0310535160000001</v>
      </c>
      <c r="J94" s="2">
        <v>10.22135727</v>
      </c>
      <c r="K94" s="2">
        <v>8.5844307240000006</v>
      </c>
      <c r="L94" s="2">
        <v>388.88435149999998</v>
      </c>
      <c r="M94" s="2">
        <v>440.13977820000002</v>
      </c>
      <c r="N94" s="1">
        <v>369.65241859999998</v>
      </c>
    </row>
    <row r="95" spans="1:14" x14ac:dyDescent="0.2">
      <c r="A95" s="5">
        <v>19959</v>
      </c>
      <c r="B95" s="5" t="s">
        <v>13</v>
      </c>
      <c r="C95" s="2">
        <v>10</v>
      </c>
      <c r="D95" s="5">
        <v>9</v>
      </c>
      <c r="E95" s="4">
        <v>145.41999999999999</v>
      </c>
      <c r="F95" s="1">
        <v>1985.035521</v>
      </c>
      <c r="G95" s="1">
        <v>2283.620594</v>
      </c>
      <c r="H95" s="2">
        <v>6038.3715750000001</v>
      </c>
      <c r="I95" s="2">
        <v>8.8143898749999998</v>
      </c>
      <c r="J95" s="2">
        <v>9.7058884620000008</v>
      </c>
      <c r="K95" s="2">
        <v>8.2870486900000007</v>
      </c>
      <c r="L95" s="2">
        <v>379.55464269999999</v>
      </c>
      <c r="M95" s="2">
        <v>417.94328130000002</v>
      </c>
      <c r="N95" s="1">
        <v>356.84691149999998</v>
      </c>
    </row>
    <row r="96" spans="1:14" x14ac:dyDescent="0.2">
      <c r="A96" s="2">
        <v>20258</v>
      </c>
      <c r="B96" s="2" t="s">
        <v>13</v>
      </c>
      <c r="C96" s="2">
        <v>10</v>
      </c>
      <c r="D96" s="2">
        <v>10</v>
      </c>
      <c r="E96" s="4">
        <v>216.83</v>
      </c>
      <c r="F96" s="1">
        <v>1981.318855</v>
      </c>
      <c r="G96" s="1">
        <v>2385.0930939999998</v>
      </c>
      <c r="H96" s="2">
        <v>6049.3432419999999</v>
      </c>
      <c r="I96" s="2">
        <v>8.7975212389999999</v>
      </c>
      <c r="J96" s="2">
        <v>10.143119159999999</v>
      </c>
      <c r="K96" s="2">
        <v>8.302388315</v>
      </c>
      <c r="L96" s="2">
        <v>378.82826569999997</v>
      </c>
      <c r="M96" s="2">
        <v>436.77078299999999</v>
      </c>
      <c r="N96" s="1">
        <v>357.50744800000001</v>
      </c>
    </row>
    <row r="97" spans="1:14" x14ac:dyDescent="0.2">
      <c r="A97" s="2">
        <v>20414</v>
      </c>
      <c r="B97" s="2" t="s">
        <v>13</v>
      </c>
      <c r="C97" s="2">
        <v>10</v>
      </c>
      <c r="D97" s="2">
        <v>11</v>
      </c>
      <c r="E97" s="4">
        <v>292.83</v>
      </c>
      <c r="F97" s="1">
        <v>1958.861355</v>
      </c>
      <c r="G97" s="1">
        <v>2347.4780940000001</v>
      </c>
      <c r="H97" s="2">
        <v>6003.2807419999999</v>
      </c>
      <c r="I97" s="2">
        <v>8.6955945830000001</v>
      </c>
      <c r="J97" s="2">
        <v>9.9810414269999992</v>
      </c>
      <c r="K97" s="2">
        <v>8.2379877560000008</v>
      </c>
      <c r="L97" s="2">
        <v>374.43922279999998</v>
      </c>
      <c r="M97" s="2">
        <v>429.79158690000003</v>
      </c>
      <c r="N97" s="1">
        <v>354.73430869999999</v>
      </c>
    </row>
    <row r="98" spans="1:14" x14ac:dyDescent="0.2">
      <c r="A98" s="2">
        <v>21057</v>
      </c>
      <c r="B98" s="2" t="s">
        <v>13</v>
      </c>
      <c r="C98" s="2">
        <v>10</v>
      </c>
      <c r="D98" s="2">
        <v>12</v>
      </c>
      <c r="E98" s="4">
        <v>461.92</v>
      </c>
      <c r="F98" s="1">
        <v>1831.9671880000001</v>
      </c>
      <c r="G98" s="1">
        <v>2226.7980940000002</v>
      </c>
      <c r="H98" s="2">
        <v>5544.3424089999999</v>
      </c>
      <c r="I98" s="2">
        <v>8.1196668079999998</v>
      </c>
      <c r="J98" s="2">
        <v>9.4610483209999998</v>
      </c>
      <c r="K98" s="2">
        <v>7.5963403129999998</v>
      </c>
      <c r="L98" s="2">
        <v>349.63931450000001</v>
      </c>
      <c r="M98" s="2">
        <v>407.40026990000001</v>
      </c>
      <c r="N98" s="1">
        <v>327.10445920000001</v>
      </c>
    </row>
    <row r="99" spans="1:14" x14ac:dyDescent="0.2">
      <c r="A99" s="2">
        <v>21520</v>
      </c>
      <c r="B99" s="2" t="s">
        <v>13</v>
      </c>
      <c r="C99" s="2">
        <v>10</v>
      </c>
      <c r="D99" s="2">
        <v>13</v>
      </c>
      <c r="E99" s="4">
        <v>648.58000000000004</v>
      </c>
      <c r="F99" s="1">
        <v>1789.7682299999999</v>
      </c>
      <c r="G99" s="1">
        <v>2292.1805939999999</v>
      </c>
      <c r="H99" s="2">
        <v>5877.8682419999996</v>
      </c>
      <c r="I99" s="2">
        <v>7.9281406509999997</v>
      </c>
      <c r="J99" s="2">
        <v>9.742772295</v>
      </c>
      <c r="K99" s="2">
        <v>8.0626469660000009</v>
      </c>
      <c r="L99" s="2">
        <v>341.39204580000001</v>
      </c>
      <c r="M99" s="2">
        <v>419.53152849999998</v>
      </c>
      <c r="N99" s="1">
        <v>347.18399470000003</v>
      </c>
    </row>
    <row r="100" spans="1:14" x14ac:dyDescent="0.2">
      <c r="A100" s="2">
        <v>21815</v>
      </c>
      <c r="B100" s="2" t="s">
        <v>13</v>
      </c>
      <c r="C100" s="2">
        <v>10</v>
      </c>
      <c r="D100" s="2">
        <v>14</v>
      </c>
      <c r="E100" s="4">
        <v>984.33</v>
      </c>
      <c r="F100" s="1">
        <v>1769.038855</v>
      </c>
      <c r="G100" s="1">
        <v>2199.995594</v>
      </c>
      <c r="H100" s="2">
        <v>5704.2832420000004</v>
      </c>
      <c r="I100" s="2">
        <v>7.8340573439999996</v>
      </c>
      <c r="J100" s="2">
        <v>9.3455601270000006</v>
      </c>
      <c r="K100" s="2">
        <v>7.819955599</v>
      </c>
      <c r="L100" s="2">
        <v>337.34074370000002</v>
      </c>
      <c r="M100" s="2">
        <v>402.42725639999998</v>
      </c>
      <c r="N100" s="1">
        <v>336.73351129999998</v>
      </c>
    </row>
    <row r="101" spans="1:14" x14ac:dyDescent="0.2">
      <c r="A101" s="2">
        <v>22215</v>
      </c>
      <c r="B101" s="2" t="s">
        <v>13</v>
      </c>
      <c r="C101" s="2">
        <v>10</v>
      </c>
      <c r="D101" s="2">
        <v>15</v>
      </c>
      <c r="E101" s="4">
        <v>1993.17</v>
      </c>
      <c r="F101" s="1">
        <v>1817.2288550000001</v>
      </c>
      <c r="G101" s="1">
        <v>2239.3355940000001</v>
      </c>
      <c r="H101" s="2">
        <v>6073.1732419999998</v>
      </c>
      <c r="I101" s="2">
        <v>8.0527747220000006</v>
      </c>
      <c r="J101" s="2">
        <v>9.5150706409999994</v>
      </c>
      <c r="K101" s="2">
        <v>8.3357053370000003</v>
      </c>
      <c r="L101" s="2">
        <v>346.75888809999998</v>
      </c>
      <c r="M101" s="2">
        <v>409.72651400000001</v>
      </c>
      <c r="N101" s="1">
        <v>358.94210550000003</v>
      </c>
    </row>
    <row r="102" spans="1:14" x14ac:dyDescent="0.2">
      <c r="A102" s="2">
        <v>19567</v>
      </c>
      <c r="B102" s="2" t="s">
        <v>20</v>
      </c>
      <c r="C102" s="2">
        <v>10</v>
      </c>
      <c r="D102" s="2">
        <v>1</v>
      </c>
      <c r="E102" s="4">
        <v>0</v>
      </c>
      <c r="F102" s="1">
        <v>2192.8115630000002</v>
      </c>
      <c r="G102" s="1">
        <v>2600.873094</v>
      </c>
      <c r="H102" s="2">
        <v>6603.2899090000001</v>
      </c>
      <c r="I102" s="2">
        <v>9.7574118950000006</v>
      </c>
      <c r="J102" s="2">
        <v>11.072884760000001</v>
      </c>
      <c r="K102" s="2">
        <v>9.0768681000000004</v>
      </c>
      <c r="L102" s="2">
        <v>420.16192130000002</v>
      </c>
      <c r="M102" s="2">
        <v>476.80722960000003</v>
      </c>
      <c r="N102" s="1">
        <v>390.85716389999999</v>
      </c>
    </row>
    <row r="103" spans="1:14" x14ac:dyDescent="0.2">
      <c r="A103" s="2">
        <v>19589</v>
      </c>
      <c r="B103" s="2" t="s">
        <v>20</v>
      </c>
      <c r="C103" s="2">
        <v>10</v>
      </c>
      <c r="D103" s="2">
        <v>2</v>
      </c>
      <c r="E103" s="4">
        <v>0.66</v>
      </c>
      <c r="F103" s="1">
        <v>2143.5509379999999</v>
      </c>
      <c r="G103" s="1">
        <v>2564.5930939999998</v>
      </c>
      <c r="H103" s="2">
        <v>6485.4299090000004</v>
      </c>
      <c r="I103" s="2">
        <v>9.5338353280000003</v>
      </c>
      <c r="J103" s="2">
        <v>10.91655935</v>
      </c>
      <c r="K103" s="2">
        <v>8.9120865550000001</v>
      </c>
      <c r="L103" s="2">
        <v>410.53453639999998</v>
      </c>
      <c r="M103" s="2">
        <v>470.0757332</v>
      </c>
      <c r="N103" s="1">
        <v>383.76153950000003</v>
      </c>
    </row>
    <row r="104" spans="1:14" x14ac:dyDescent="0.2">
      <c r="A104" s="2">
        <v>19610</v>
      </c>
      <c r="B104" s="2" t="s">
        <v>20</v>
      </c>
      <c r="C104" s="2">
        <v>10</v>
      </c>
      <c r="D104" s="2">
        <v>3</v>
      </c>
      <c r="E104" s="4">
        <v>3.16</v>
      </c>
      <c r="F104" s="1">
        <v>2160.9709379999999</v>
      </c>
      <c r="G104" s="1">
        <v>2501.8605940000002</v>
      </c>
      <c r="H104" s="2">
        <v>6514.0399090000001</v>
      </c>
      <c r="I104" s="2">
        <v>9.6128985520000008</v>
      </c>
      <c r="J104" s="2">
        <v>10.646253850000001</v>
      </c>
      <c r="K104" s="2">
        <v>8.9520865549999993</v>
      </c>
      <c r="L104" s="2">
        <v>413.93906170000002</v>
      </c>
      <c r="M104" s="2">
        <v>458.4361634</v>
      </c>
      <c r="N104" s="1">
        <v>385.48397130000001</v>
      </c>
    </row>
    <row r="105" spans="1:14" x14ac:dyDescent="0.2">
      <c r="A105" s="2">
        <v>19631</v>
      </c>
      <c r="B105" s="2" t="s">
        <v>20</v>
      </c>
      <c r="C105" s="2">
        <v>10</v>
      </c>
      <c r="D105" s="2">
        <v>4</v>
      </c>
      <c r="E105" s="4">
        <v>5.66</v>
      </c>
      <c r="F105" s="1">
        <v>2178.5928130000002</v>
      </c>
      <c r="G105" s="1">
        <v>2595.6605939999999</v>
      </c>
      <c r="H105" s="2">
        <v>6590.8274090000004</v>
      </c>
      <c r="I105" s="2">
        <v>9.6928780139999997</v>
      </c>
      <c r="J105" s="2">
        <v>11.050424830000001</v>
      </c>
      <c r="K105" s="2">
        <v>9.0594441230000005</v>
      </c>
      <c r="L105" s="2">
        <v>417.38304099999999</v>
      </c>
      <c r="M105" s="2">
        <v>475.84008720000003</v>
      </c>
      <c r="N105" s="1">
        <v>390.10687359999997</v>
      </c>
    </row>
    <row r="106" spans="1:14" x14ac:dyDescent="0.2">
      <c r="A106" s="2">
        <v>19656</v>
      </c>
      <c r="B106" s="2" t="s">
        <v>20</v>
      </c>
      <c r="C106" s="2">
        <v>10</v>
      </c>
      <c r="D106" s="2">
        <v>5</v>
      </c>
      <c r="E106" s="4">
        <v>23.66</v>
      </c>
      <c r="F106" s="1">
        <v>2146.5890629999999</v>
      </c>
      <c r="G106" s="1">
        <v>2483.0705939999998</v>
      </c>
      <c r="H106" s="2">
        <v>6441.8624090000003</v>
      </c>
      <c r="I106" s="2">
        <v>9.5476243039999993</v>
      </c>
      <c r="J106" s="2">
        <v>10.565290389999999</v>
      </c>
      <c r="K106" s="2">
        <v>8.8511742869999992</v>
      </c>
      <c r="L106" s="2">
        <v>411.12830070000001</v>
      </c>
      <c r="M106" s="2">
        <v>454.94981230000002</v>
      </c>
      <c r="N106" s="1">
        <v>381.13860870000002</v>
      </c>
    </row>
    <row r="107" spans="1:14" x14ac:dyDescent="0.2">
      <c r="A107" s="2">
        <v>19763</v>
      </c>
      <c r="B107" s="2" t="s">
        <v>20</v>
      </c>
      <c r="C107" s="2">
        <v>10</v>
      </c>
      <c r="D107" s="2">
        <v>6</v>
      </c>
      <c r="E107" s="4">
        <v>48.33</v>
      </c>
      <c r="F107" s="1">
        <v>2118.745938</v>
      </c>
      <c r="G107" s="1">
        <v>2560.1955939999998</v>
      </c>
      <c r="H107" s="2">
        <v>6621.0124089999999</v>
      </c>
      <c r="I107" s="2">
        <v>9.4212541999999999</v>
      </c>
      <c r="J107" s="2">
        <v>10.89761114</v>
      </c>
      <c r="K107" s="2">
        <v>9.1016461500000005</v>
      </c>
      <c r="L107" s="2">
        <v>405.6867034</v>
      </c>
      <c r="M107" s="2">
        <v>469.2598084</v>
      </c>
      <c r="N107" s="1">
        <v>391.92412639999998</v>
      </c>
    </row>
    <row r="108" spans="1:14" x14ac:dyDescent="0.2">
      <c r="A108" s="2">
        <v>19830</v>
      </c>
      <c r="B108" s="2" t="s">
        <v>20</v>
      </c>
      <c r="C108" s="2">
        <v>10</v>
      </c>
      <c r="D108" s="2">
        <v>7</v>
      </c>
      <c r="E108" s="4">
        <v>72.58</v>
      </c>
      <c r="F108" s="1">
        <v>2075.134063</v>
      </c>
      <c r="G108" s="1">
        <v>2402.4580940000001</v>
      </c>
      <c r="H108" s="2">
        <v>6387.4674089999999</v>
      </c>
      <c r="I108" s="2">
        <v>9.2233153130000005</v>
      </c>
      <c r="J108" s="2">
        <v>10.217942499999999</v>
      </c>
      <c r="K108" s="2">
        <v>8.7751239549999998</v>
      </c>
      <c r="L108" s="2">
        <v>397.16329739999998</v>
      </c>
      <c r="M108" s="2">
        <v>439.99273540000002</v>
      </c>
      <c r="N108" s="1">
        <v>377.86382090000001</v>
      </c>
    </row>
    <row r="109" spans="1:14" x14ac:dyDescent="0.2">
      <c r="A109" s="2">
        <v>19877</v>
      </c>
      <c r="B109" s="2" t="s">
        <v>20</v>
      </c>
      <c r="C109" s="2">
        <v>10</v>
      </c>
      <c r="D109" s="2">
        <v>8</v>
      </c>
      <c r="E109" s="4">
        <v>102.25</v>
      </c>
      <c r="F109" s="1">
        <v>2065.6332299999999</v>
      </c>
      <c r="G109" s="1">
        <v>2385.8230939999999</v>
      </c>
      <c r="H109" s="2">
        <v>6328.263242</v>
      </c>
      <c r="I109" s="2">
        <v>9.1801943880000003</v>
      </c>
      <c r="J109" s="2">
        <v>10.146264629999999</v>
      </c>
      <c r="K109" s="2">
        <v>8.6923498670000008</v>
      </c>
      <c r="L109" s="2">
        <v>395.3064761</v>
      </c>
      <c r="M109" s="2">
        <v>436.90622930000001</v>
      </c>
      <c r="N109" s="1">
        <v>374.29950280000003</v>
      </c>
    </row>
    <row r="110" spans="1:14" x14ac:dyDescent="0.2">
      <c r="A110" s="2">
        <v>19960</v>
      </c>
      <c r="B110" s="2" t="s">
        <v>20</v>
      </c>
      <c r="C110" s="2">
        <v>10</v>
      </c>
      <c r="D110" s="2">
        <v>9</v>
      </c>
      <c r="E110" s="4">
        <v>145.41999999999999</v>
      </c>
      <c r="F110" s="1">
        <v>2064.6232300000001</v>
      </c>
      <c r="G110" s="1">
        <v>2513.5705939999998</v>
      </c>
      <c r="H110" s="2">
        <v>6367.2957420000002</v>
      </c>
      <c r="I110" s="2">
        <v>9.1756103549999999</v>
      </c>
      <c r="J110" s="2">
        <v>10.69671059</v>
      </c>
      <c r="K110" s="2">
        <v>8.7469216949999993</v>
      </c>
      <c r="L110" s="2">
        <v>395.109084</v>
      </c>
      <c r="M110" s="2">
        <v>460.60887070000001</v>
      </c>
      <c r="N110" s="1">
        <v>376.64940910000001</v>
      </c>
    </row>
    <row r="111" spans="1:14" x14ac:dyDescent="0.2">
      <c r="A111" s="2">
        <v>20259</v>
      </c>
      <c r="B111" s="2" t="s">
        <v>20</v>
      </c>
      <c r="C111" s="2">
        <v>10</v>
      </c>
      <c r="D111" s="2">
        <v>10</v>
      </c>
      <c r="E111" s="4">
        <v>216.83</v>
      </c>
      <c r="F111" s="1">
        <v>1998.4740629999999</v>
      </c>
      <c r="G111" s="1">
        <v>2239.328094</v>
      </c>
      <c r="H111" s="2">
        <v>6153.8624090000003</v>
      </c>
      <c r="I111" s="2">
        <v>8.8753826660000001</v>
      </c>
      <c r="J111" s="2">
        <v>9.5150383240000007</v>
      </c>
      <c r="K111" s="2">
        <v>8.4485178730000001</v>
      </c>
      <c r="L111" s="2">
        <v>382.18104080000001</v>
      </c>
      <c r="M111" s="2">
        <v>409.7251225</v>
      </c>
      <c r="N111" s="1">
        <v>363.79990309999999</v>
      </c>
    </row>
    <row r="112" spans="1:14" x14ac:dyDescent="0.2">
      <c r="A112" s="2">
        <v>20415</v>
      </c>
      <c r="B112" s="2" t="s">
        <v>20</v>
      </c>
      <c r="C112" s="2">
        <v>10</v>
      </c>
      <c r="D112" s="2">
        <v>11</v>
      </c>
      <c r="E112" s="4">
        <v>292.83</v>
      </c>
      <c r="F112" s="1">
        <v>2061.5015629999998</v>
      </c>
      <c r="G112" s="1">
        <v>2435.1705940000002</v>
      </c>
      <c r="H112" s="2">
        <v>6332.1024090000001</v>
      </c>
      <c r="I112" s="2">
        <v>9.1614422130000008</v>
      </c>
      <c r="J112" s="2">
        <v>10.35889605</v>
      </c>
      <c r="K112" s="2">
        <v>8.6977174539999993</v>
      </c>
      <c r="L112" s="2">
        <v>394.49899249999999</v>
      </c>
      <c r="M112" s="2">
        <v>446.06230749999997</v>
      </c>
      <c r="N112" s="1">
        <v>374.53063529999997</v>
      </c>
    </row>
    <row r="113" spans="1:14" x14ac:dyDescent="0.2">
      <c r="A113" s="2">
        <v>21058</v>
      </c>
      <c r="B113" s="2" t="s">
        <v>20</v>
      </c>
      <c r="C113" s="2">
        <v>10</v>
      </c>
      <c r="D113" s="2">
        <v>12</v>
      </c>
      <c r="E113" s="4">
        <v>461.92</v>
      </c>
      <c r="F113" s="1">
        <v>1827.7723960000001</v>
      </c>
      <c r="G113" s="1">
        <v>2125.830594</v>
      </c>
      <c r="H113" s="2">
        <v>5591.6465749999998</v>
      </c>
      <c r="I113" s="2">
        <v>8.1006281320000006</v>
      </c>
      <c r="J113" s="2">
        <v>9.0259935979999995</v>
      </c>
      <c r="K113" s="2">
        <v>7.6624768620000001</v>
      </c>
      <c r="L113" s="2">
        <v>348.8194939</v>
      </c>
      <c r="M113" s="2">
        <v>388.66646739999999</v>
      </c>
      <c r="N113" s="1">
        <v>329.95235159999999</v>
      </c>
    </row>
    <row r="114" spans="1:14" x14ac:dyDescent="0.2">
      <c r="A114" s="2">
        <v>21521</v>
      </c>
      <c r="B114" s="2" t="s">
        <v>20</v>
      </c>
      <c r="C114" s="2">
        <v>10</v>
      </c>
      <c r="D114" s="2">
        <v>13</v>
      </c>
      <c r="E114" s="4">
        <v>648.58000000000004</v>
      </c>
      <c r="F114" s="1">
        <v>1907.6884379999999</v>
      </c>
      <c r="G114" s="1">
        <v>2380.5405940000001</v>
      </c>
      <c r="H114" s="2">
        <v>6225.4349089999996</v>
      </c>
      <c r="I114" s="2">
        <v>8.4633388000000007</v>
      </c>
      <c r="J114" s="2">
        <v>10.123503080000001</v>
      </c>
      <c r="K114" s="2">
        <v>8.5485842840000004</v>
      </c>
      <c r="L114" s="2">
        <v>364.43810400000001</v>
      </c>
      <c r="M114" s="2">
        <v>435.92609900000002</v>
      </c>
      <c r="N114" s="1">
        <v>368.10884229999999</v>
      </c>
    </row>
    <row r="115" spans="1:14" x14ac:dyDescent="0.2">
      <c r="A115" s="2">
        <v>21816</v>
      </c>
      <c r="B115" s="2" t="s">
        <v>20</v>
      </c>
      <c r="C115" s="2">
        <v>10</v>
      </c>
      <c r="D115" s="2">
        <v>14</v>
      </c>
      <c r="E115" s="4">
        <v>984.33</v>
      </c>
      <c r="F115" s="1">
        <v>1813.7640630000001</v>
      </c>
      <c r="G115" s="1">
        <v>2174.6255940000001</v>
      </c>
      <c r="H115" s="2">
        <v>5832.2099090000002</v>
      </c>
      <c r="I115" s="2">
        <v>8.0370492569999996</v>
      </c>
      <c r="J115" s="2">
        <v>9.236244374</v>
      </c>
      <c r="K115" s="2">
        <v>7.9988114770000003</v>
      </c>
      <c r="L115" s="2">
        <v>346.08173699999998</v>
      </c>
      <c r="M115" s="2">
        <v>397.72003310000002</v>
      </c>
      <c r="N115" s="1">
        <v>344.43518779999999</v>
      </c>
    </row>
    <row r="116" spans="1:14" x14ac:dyDescent="0.2">
      <c r="A116" s="2">
        <v>22216</v>
      </c>
      <c r="B116" s="2" t="s">
        <v>20</v>
      </c>
      <c r="C116" s="2">
        <v>10</v>
      </c>
      <c r="D116" s="2">
        <v>15</v>
      </c>
      <c r="E116" s="4">
        <v>1993.17</v>
      </c>
      <c r="F116" s="1">
        <v>1822.0565630000001</v>
      </c>
      <c r="G116" s="1">
        <v>2201.955594</v>
      </c>
      <c r="H116" s="2">
        <v>6183.2274090000001</v>
      </c>
      <c r="I116" s="2">
        <v>8.0746859840000003</v>
      </c>
      <c r="J116" s="2">
        <v>9.3540054910000006</v>
      </c>
      <c r="K116" s="2">
        <v>8.4895734479999998</v>
      </c>
      <c r="L116" s="2">
        <v>347.70240439999998</v>
      </c>
      <c r="M116" s="2">
        <v>402.79092050000003</v>
      </c>
      <c r="N116" s="1">
        <v>365.56778880000002</v>
      </c>
    </row>
    <row r="117" spans="1:14" x14ac:dyDescent="0.2">
      <c r="A117" s="2">
        <v>19677</v>
      </c>
      <c r="B117" s="2" t="s">
        <v>27</v>
      </c>
      <c r="C117" s="2">
        <v>10</v>
      </c>
      <c r="D117" s="2">
        <v>1</v>
      </c>
      <c r="E117" s="4">
        <v>0</v>
      </c>
      <c r="F117" s="1">
        <v>2147.6607300000001</v>
      </c>
      <c r="G117" s="1">
        <v>2594.5280939999998</v>
      </c>
      <c r="H117" s="2">
        <v>6571.5807420000001</v>
      </c>
      <c r="I117" s="2">
        <v>9.5524882200000008</v>
      </c>
      <c r="J117" s="2">
        <v>11.045545049999999</v>
      </c>
      <c r="K117" s="2">
        <v>9.0325351170000001</v>
      </c>
      <c r="L117" s="2">
        <v>411.3377448</v>
      </c>
      <c r="M117" s="2">
        <v>475.62995990000002</v>
      </c>
      <c r="N117" s="1">
        <v>388.94815030000001</v>
      </c>
    </row>
    <row r="118" spans="1:14" x14ac:dyDescent="0.2">
      <c r="A118" s="2">
        <v>19698</v>
      </c>
      <c r="B118" s="2" t="s">
        <v>27</v>
      </c>
      <c r="C118" s="2">
        <v>10</v>
      </c>
      <c r="D118" s="2">
        <v>2</v>
      </c>
      <c r="E118" s="4">
        <v>0.6</v>
      </c>
      <c r="F118" s="1">
        <v>2119.0201050000001</v>
      </c>
      <c r="G118" s="1">
        <v>2585.9105939999999</v>
      </c>
      <c r="H118" s="2">
        <v>6503.7657419999996</v>
      </c>
      <c r="I118" s="2">
        <v>9.4224985459999999</v>
      </c>
      <c r="J118" s="2">
        <v>11.008413450000001</v>
      </c>
      <c r="K118" s="2">
        <v>8.9377221139999996</v>
      </c>
      <c r="L118" s="2">
        <v>405.7402859</v>
      </c>
      <c r="M118" s="2">
        <v>474.03104400000001</v>
      </c>
      <c r="N118" s="1">
        <v>384.86542700000001</v>
      </c>
    </row>
    <row r="119" spans="1:14" x14ac:dyDescent="0.2">
      <c r="A119" s="2">
        <v>19719</v>
      </c>
      <c r="B119" s="2" t="s">
        <v>27</v>
      </c>
      <c r="C119" s="2">
        <v>10</v>
      </c>
      <c r="D119" s="2">
        <v>3</v>
      </c>
      <c r="E119" s="4">
        <v>2.68</v>
      </c>
      <c r="F119" s="1">
        <v>2115.3432299999999</v>
      </c>
      <c r="G119" s="1">
        <v>2563.7080940000001</v>
      </c>
      <c r="H119" s="2">
        <v>6485.3207419999999</v>
      </c>
      <c r="I119" s="2">
        <v>9.4058105100000002</v>
      </c>
      <c r="J119" s="2">
        <v>10.912746009999999</v>
      </c>
      <c r="K119" s="2">
        <v>8.9119339279999998</v>
      </c>
      <c r="L119" s="2">
        <v>405.0216858</v>
      </c>
      <c r="M119" s="2">
        <v>469.91152779999999</v>
      </c>
      <c r="N119" s="1">
        <v>383.75496720000001</v>
      </c>
    </row>
    <row r="120" spans="1:14" x14ac:dyDescent="0.2">
      <c r="A120" s="2">
        <v>19740</v>
      </c>
      <c r="B120" s="2" t="s">
        <v>27</v>
      </c>
      <c r="C120" s="2">
        <v>10</v>
      </c>
      <c r="D120" s="2">
        <v>4</v>
      </c>
      <c r="E120" s="4">
        <v>5.6</v>
      </c>
      <c r="F120" s="1">
        <v>2061.1101050000002</v>
      </c>
      <c r="G120" s="1">
        <v>2514.4430940000002</v>
      </c>
      <c r="H120" s="2">
        <v>6260.8057419999996</v>
      </c>
      <c r="I120" s="2">
        <v>9.1596655219999992</v>
      </c>
      <c r="J120" s="2">
        <v>10.70047007</v>
      </c>
      <c r="K120" s="2">
        <v>8.5980366890000006</v>
      </c>
      <c r="L120" s="2">
        <v>394.4224868</v>
      </c>
      <c r="M120" s="2">
        <v>460.77075689999998</v>
      </c>
      <c r="N120" s="1">
        <v>370.23830229999999</v>
      </c>
    </row>
    <row r="121" spans="1:14" x14ac:dyDescent="0.2">
      <c r="A121" s="2">
        <v>19783</v>
      </c>
      <c r="B121" s="2" t="s">
        <v>27</v>
      </c>
      <c r="C121" s="2">
        <v>10</v>
      </c>
      <c r="D121" s="2">
        <v>5</v>
      </c>
      <c r="E121" s="4">
        <v>23.93</v>
      </c>
      <c r="F121" s="1">
        <v>2065.18073</v>
      </c>
      <c r="G121" s="1">
        <v>2492.0230940000001</v>
      </c>
      <c r="H121" s="2">
        <v>6394.7432419999996</v>
      </c>
      <c r="I121" s="2">
        <v>9.1781406509999997</v>
      </c>
      <c r="J121" s="2">
        <v>10.603865450000001</v>
      </c>
      <c r="K121" s="2">
        <v>8.7852963890000009</v>
      </c>
      <c r="L121" s="2">
        <v>395.21804049999997</v>
      </c>
      <c r="M121" s="2">
        <v>456.61088510000002</v>
      </c>
      <c r="N121" s="1">
        <v>378.30185399999999</v>
      </c>
    </row>
    <row r="122" spans="1:14" x14ac:dyDescent="0.2">
      <c r="A122" s="2">
        <v>19850</v>
      </c>
      <c r="B122" s="2" t="s">
        <v>27</v>
      </c>
      <c r="C122" s="2">
        <v>10</v>
      </c>
      <c r="D122" s="2">
        <v>6</v>
      </c>
      <c r="E122" s="4">
        <v>47.77</v>
      </c>
      <c r="F122" s="1">
        <v>2042.27323</v>
      </c>
      <c r="G122" s="1">
        <v>2387.893094</v>
      </c>
      <c r="H122" s="2">
        <v>6183.8757420000002</v>
      </c>
      <c r="I122" s="2">
        <v>9.074171604</v>
      </c>
      <c r="J122" s="2">
        <v>10.15518396</v>
      </c>
      <c r="K122" s="2">
        <v>8.4904798909999997</v>
      </c>
      <c r="L122" s="2">
        <v>390.74105059999999</v>
      </c>
      <c r="M122" s="2">
        <v>437.29030310000002</v>
      </c>
      <c r="N122" s="1">
        <v>365.60682100000002</v>
      </c>
    </row>
    <row r="123" spans="1:14" x14ac:dyDescent="0.2">
      <c r="A123" s="2">
        <v>19910</v>
      </c>
      <c r="B123" s="2" t="s">
        <v>27</v>
      </c>
      <c r="C123" s="2">
        <v>10</v>
      </c>
      <c r="D123" s="2">
        <v>7</v>
      </c>
      <c r="E123" s="4">
        <v>77.83</v>
      </c>
      <c r="F123" s="1">
        <v>1992.808855</v>
      </c>
      <c r="G123" s="1">
        <v>2282.8630939999998</v>
      </c>
      <c r="H123" s="2">
        <v>5861.3157419999998</v>
      </c>
      <c r="I123" s="2">
        <v>8.8496702880000004</v>
      </c>
      <c r="J123" s="2">
        <v>9.7026245020000008</v>
      </c>
      <c r="K123" s="2">
        <v>8.0395047080000008</v>
      </c>
      <c r="L123" s="2">
        <v>381.07384530000002</v>
      </c>
      <c r="M123" s="2">
        <v>417.80273249999999</v>
      </c>
      <c r="N123" s="1">
        <v>346.18747070000001</v>
      </c>
    </row>
    <row r="124" spans="1:14" x14ac:dyDescent="0.2">
      <c r="A124" s="2">
        <v>19933</v>
      </c>
      <c r="B124" s="2" t="s">
        <v>27</v>
      </c>
      <c r="C124" s="2">
        <v>10</v>
      </c>
      <c r="D124" s="2">
        <v>8</v>
      </c>
      <c r="E124" s="4">
        <v>96.17</v>
      </c>
      <c r="F124" s="1">
        <v>1926.223021</v>
      </c>
      <c r="G124" s="1">
        <v>2245.4230940000002</v>
      </c>
      <c r="H124" s="2">
        <v>5768.7915750000002</v>
      </c>
      <c r="I124" s="2">
        <v>8.5474607240000005</v>
      </c>
      <c r="J124" s="2">
        <v>9.54130082</v>
      </c>
      <c r="K124" s="2">
        <v>7.9101455090000004</v>
      </c>
      <c r="L124" s="2">
        <v>368.06046099999998</v>
      </c>
      <c r="M124" s="2">
        <v>410.85600640000001</v>
      </c>
      <c r="N124" s="1">
        <v>340.61716059999998</v>
      </c>
    </row>
    <row r="125" spans="1:14" x14ac:dyDescent="0.2">
      <c r="A125" s="2">
        <v>20008</v>
      </c>
      <c r="B125" s="2" t="s">
        <v>27</v>
      </c>
      <c r="C125" s="2">
        <v>10</v>
      </c>
      <c r="D125" s="2">
        <v>9</v>
      </c>
      <c r="E125" s="4">
        <v>143.33000000000001</v>
      </c>
      <c r="F125" s="1">
        <v>1966.868021</v>
      </c>
      <c r="G125" s="1">
        <v>2294.1480940000001</v>
      </c>
      <c r="H125" s="2">
        <v>5804.344075</v>
      </c>
      <c r="I125" s="2">
        <v>8.7319340140000001</v>
      </c>
      <c r="J125" s="2">
        <v>9.7512499760000004</v>
      </c>
      <c r="K125" s="2">
        <v>7.9598519059999999</v>
      </c>
      <c r="L125" s="2">
        <v>376.00402759999997</v>
      </c>
      <c r="M125" s="2">
        <v>419.89658409999998</v>
      </c>
      <c r="N125" s="1">
        <v>342.75755759999998</v>
      </c>
    </row>
    <row r="126" spans="1:14" x14ac:dyDescent="0.2">
      <c r="A126" s="2">
        <v>20471</v>
      </c>
      <c r="B126" s="2" t="s">
        <v>27</v>
      </c>
      <c r="C126" s="2">
        <v>10</v>
      </c>
      <c r="D126" s="2">
        <v>10</v>
      </c>
      <c r="E126" s="4">
        <v>268.33</v>
      </c>
      <c r="F126" s="1">
        <v>1869.7657300000001</v>
      </c>
      <c r="G126" s="1">
        <v>2183.8755940000001</v>
      </c>
      <c r="H126" s="2">
        <v>5684.5657419999998</v>
      </c>
      <c r="I126" s="2">
        <v>8.2912210300000009</v>
      </c>
      <c r="J126" s="2">
        <v>9.2761013200000004</v>
      </c>
      <c r="K126" s="2">
        <v>7.7923883150000002</v>
      </c>
      <c r="L126" s="2">
        <v>357.02657579999999</v>
      </c>
      <c r="M126" s="2">
        <v>399.43630489999998</v>
      </c>
      <c r="N126" s="1">
        <v>335.54644209999998</v>
      </c>
    </row>
    <row r="127" spans="1:14" x14ac:dyDescent="0.2">
      <c r="A127" s="2">
        <v>21181</v>
      </c>
      <c r="B127" s="2" t="s">
        <v>27</v>
      </c>
      <c r="C127" s="2">
        <v>10</v>
      </c>
      <c r="D127" s="2">
        <v>11</v>
      </c>
      <c r="E127" s="4">
        <v>479.75</v>
      </c>
      <c r="F127" s="1">
        <v>1775.408021</v>
      </c>
      <c r="G127" s="1">
        <v>2098.578094</v>
      </c>
      <c r="H127" s="2">
        <v>5266.1040750000002</v>
      </c>
      <c r="I127" s="2">
        <v>7.8629647399999998</v>
      </c>
      <c r="J127" s="2">
        <v>8.9085664179999995</v>
      </c>
      <c r="K127" s="2">
        <v>7.2073318080000002</v>
      </c>
      <c r="L127" s="2">
        <v>338.58551920000002</v>
      </c>
      <c r="M127" s="2">
        <v>383.6099595</v>
      </c>
      <c r="N127" s="1">
        <v>310.35344329999998</v>
      </c>
    </row>
    <row r="128" spans="1:14" x14ac:dyDescent="0.2">
      <c r="A128" s="2">
        <v>21565</v>
      </c>
      <c r="B128" s="2" t="s">
        <v>27</v>
      </c>
      <c r="C128" s="2">
        <v>10</v>
      </c>
      <c r="D128" s="2">
        <v>12</v>
      </c>
      <c r="E128" s="4">
        <v>648.41999999999996</v>
      </c>
      <c r="F128" s="1">
        <v>1845.035521</v>
      </c>
      <c r="G128" s="1">
        <v>2385.308094</v>
      </c>
      <c r="H128" s="2">
        <v>5916.2215749999996</v>
      </c>
      <c r="I128" s="2">
        <v>8.1789793549999992</v>
      </c>
      <c r="J128" s="2">
        <v>10.14404556</v>
      </c>
      <c r="K128" s="2">
        <v>8.1162692419999996</v>
      </c>
      <c r="L128" s="2">
        <v>352.19335999999998</v>
      </c>
      <c r="M128" s="2">
        <v>436.81067469999999</v>
      </c>
      <c r="N128" s="1">
        <v>349.49301259999999</v>
      </c>
    </row>
    <row r="129" spans="1:14" x14ac:dyDescent="0.2">
      <c r="A129" s="2">
        <v>21835</v>
      </c>
      <c r="B129" s="2" t="s">
        <v>27</v>
      </c>
      <c r="C129" s="2">
        <v>10</v>
      </c>
      <c r="D129" s="2">
        <v>13</v>
      </c>
      <c r="E129" s="4">
        <v>959.92</v>
      </c>
      <c r="F129" s="1">
        <v>1786.388021</v>
      </c>
      <c r="G129" s="1">
        <v>2290.3430939999998</v>
      </c>
      <c r="H129" s="2">
        <v>5582.7790750000004</v>
      </c>
      <c r="I129" s="2">
        <v>7.9127990800000001</v>
      </c>
      <c r="J129" s="2">
        <v>9.7348547669999999</v>
      </c>
      <c r="K129" s="2">
        <v>7.650079099</v>
      </c>
      <c r="L129" s="2">
        <v>340.7314255</v>
      </c>
      <c r="M129" s="2">
        <v>419.19059340000001</v>
      </c>
      <c r="N129" s="1">
        <v>329.41849400000001</v>
      </c>
    </row>
    <row r="130" spans="1:14" x14ac:dyDescent="0.2">
      <c r="A130" s="2">
        <v>22235</v>
      </c>
      <c r="B130" s="2" t="s">
        <v>27</v>
      </c>
      <c r="C130" s="2">
        <v>10</v>
      </c>
      <c r="D130" s="2">
        <v>14</v>
      </c>
      <c r="E130" s="4">
        <v>1968.75</v>
      </c>
      <c r="F130" s="1">
        <v>1713.3405210000001</v>
      </c>
      <c r="G130" s="1">
        <v>2156.1655940000001</v>
      </c>
      <c r="H130" s="2">
        <v>5727.2540749999998</v>
      </c>
      <c r="I130" s="2">
        <v>7.5812622940000001</v>
      </c>
      <c r="J130" s="2">
        <v>9.1567028369999992</v>
      </c>
      <c r="K130" s="2">
        <v>7.8520714089999997</v>
      </c>
      <c r="L130" s="2">
        <v>326.45518770000001</v>
      </c>
      <c r="M130" s="2">
        <v>394.2949112</v>
      </c>
      <c r="N130" s="1">
        <v>338.11644369999999</v>
      </c>
    </row>
    <row r="131" spans="1:14" x14ac:dyDescent="0.2">
      <c r="A131" s="2">
        <v>19678</v>
      </c>
      <c r="B131" s="2" t="s">
        <v>34</v>
      </c>
      <c r="C131" s="2">
        <v>10</v>
      </c>
      <c r="D131" s="2">
        <v>1</v>
      </c>
      <c r="E131" s="4">
        <v>0</v>
      </c>
      <c r="F131" s="1">
        <v>2212.8609379999998</v>
      </c>
      <c r="G131" s="1">
        <v>2641.2180939999998</v>
      </c>
      <c r="H131" s="2">
        <v>6661.0924089999999</v>
      </c>
      <c r="I131" s="2">
        <v>9.8484089220000008</v>
      </c>
      <c r="J131" s="2">
        <v>11.24672567</v>
      </c>
      <c r="K131" s="2">
        <v>9.157682501</v>
      </c>
      <c r="L131" s="2">
        <v>424.0803257</v>
      </c>
      <c r="M131" s="2">
        <v>484.29295780000001</v>
      </c>
      <c r="N131" s="1">
        <v>394.33709629999998</v>
      </c>
    </row>
    <row r="132" spans="1:14" x14ac:dyDescent="0.2">
      <c r="A132" s="2">
        <v>19699</v>
      </c>
      <c r="B132" s="2" t="s">
        <v>34</v>
      </c>
      <c r="C132" s="2">
        <v>10</v>
      </c>
      <c r="D132" s="2">
        <v>2</v>
      </c>
      <c r="E132" s="4">
        <v>0.57999999999999996</v>
      </c>
      <c r="F132" s="1">
        <v>2092.8578130000001</v>
      </c>
      <c r="G132" s="1">
        <v>2616.3180940000002</v>
      </c>
      <c r="H132" s="2">
        <v>6463.0024089999997</v>
      </c>
      <c r="I132" s="2">
        <v>9.3037571499999991</v>
      </c>
      <c r="J132" s="2">
        <v>11.13943508</v>
      </c>
      <c r="K132" s="2">
        <v>8.8807303859999998</v>
      </c>
      <c r="L132" s="2">
        <v>400.62718699999999</v>
      </c>
      <c r="M132" s="2">
        <v>479.67293969999997</v>
      </c>
      <c r="N132" s="1">
        <v>382.41131789999997</v>
      </c>
    </row>
    <row r="133" spans="1:14" x14ac:dyDescent="0.2">
      <c r="A133" s="2">
        <v>19720</v>
      </c>
      <c r="B133" s="2" t="s">
        <v>34</v>
      </c>
      <c r="C133" s="2">
        <v>10</v>
      </c>
      <c r="D133" s="2">
        <v>3</v>
      </c>
      <c r="E133" s="4">
        <v>2.66</v>
      </c>
      <c r="F133" s="1">
        <v>2124.138438</v>
      </c>
      <c r="G133" s="1">
        <v>2515.0080939999998</v>
      </c>
      <c r="H133" s="2">
        <v>6558.3249089999999</v>
      </c>
      <c r="I133" s="2">
        <v>9.4457288520000002</v>
      </c>
      <c r="J133" s="2">
        <v>10.70290458</v>
      </c>
      <c r="K133" s="2">
        <v>9.0140019700000007</v>
      </c>
      <c r="L133" s="2">
        <v>406.7406014</v>
      </c>
      <c r="M133" s="2">
        <v>460.87558860000001</v>
      </c>
      <c r="N133" s="1">
        <v>388.15009830000002</v>
      </c>
    </row>
    <row r="134" spans="1:14" x14ac:dyDescent="0.2">
      <c r="A134" s="2">
        <v>19741</v>
      </c>
      <c r="B134" s="2" t="s">
        <v>34</v>
      </c>
      <c r="C134" s="2">
        <v>10</v>
      </c>
      <c r="D134" s="2">
        <v>4</v>
      </c>
      <c r="E134" s="4">
        <v>5.58</v>
      </c>
      <c r="F134" s="1">
        <v>2125.645313</v>
      </c>
      <c r="G134" s="1">
        <v>2519.8055939999999</v>
      </c>
      <c r="H134" s="2">
        <v>6530.597409</v>
      </c>
      <c r="I134" s="2">
        <v>9.4525680249999997</v>
      </c>
      <c r="J134" s="2">
        <v>10.72357633</v>
      </c>
      <c r="K134" s="2">
        <v>8.9752358040000004</v>
      </c>
      <c r="L134" s="2">
        <v>407.03510160000002</v>
      </c>
      <c r="M134" s="2">
        <v>461.76573070000001</v>
      </c>
      <c r="N134" s="1">
        <v>386.48079630000001</v>
      </c>
    </row>
    <row r="135" spans="1:14" x14ac:dyDescent="0.2">
      <c r="A135" s="2">
        <v>19784</v>
      </c>
      <c r="B135" s="2" t="s">
        <v>34</v>
      </c>
      <c r="C135" s="2">
        <v>10</v>
      </c>
      <c r="D135" s="2">
        <v>5</v>
      </c>
      <c r="E135" s="4">
        <v>23.91</v>
      </c>
      <c r="F135" s="1">
        <v>2045.5909380000001</v>
      </c>
      <c r="G135" s="1">
        <v>2447.8405939999998</v>
      </c>
      <c r="H135" s="2">
        <v>6367.0849090000002</v>
      </c>
      <c r="I135" s="2">
        <v>9.0892295099999991</v>
      </c>
      <c r="J135" s="2">
        <v>10.413489289999999</v>
      </c>
      <c r="K135" s="2">
        <v>8.7466269259999994</v>
      </c>
      <c r="L135" s="2">
        <v>391.389456</v>
      </c>
      <c r="M135" s="2">
        <v>448.41313600000001</v>
      </c>
      <c r="N135" s="1">
        <v>376.6367161</v>
      </c>
    </row>
    <row r="136" spans="1:14" x14ac:dyDescent="0.2">
      <c r="A136" s="2">
        <v>19851</v>
      </c>
      <c r="B136" s="2" t="s">
        <v>34</v>
      </c>
      <c r="C136" s="2">
        <v>10</v>
      </c>
      <c r="D136" s="2">
        <v>6</v>
      </c>
      <c r="E136" s="4">
        <v>47.74</v>
      </c>
      <c r="F136" s="1">
        <v>2090.4859379999998</v>
      </c>
      <c r="G136" s="1">
        <v>2415.7280940000001</v>
      </c>
      <c r="H136" s="2">
        <v>6259.6499089999998</v>
      </c>
      <c r="I136" s="2">
        <v>9.2929920480000003</v>
      </c>
      <c r="J136" s="2">
        <v>10.275121049999999</v>
      </c>
      <c r="K136" s="2">
        <v>8.5964207039999998</v>
      </c>
      <c r="L136" s="2">
        <v>400.16363310000003</v>
      </c>
      <c r="M136" s="2">
        <v>442.45488970000002</v>
      </c>
      <c r="N136" s="1">
        <v>370.1687167</v>
      </c>
    </row>
    <row r="137" spans="1:14" x14ac:dyDescent="0.2">
      <c r="A137" s="2">
        <v>19911</v>
      </c>
      <c r="B137" s="2" t="s">
        <v>34</v>
      </c>
      <c r="C137" s="2">
        <v>10</v>
      </c>
      <c r="D137" s="2">
        <v>7</v>
      </c>
      <c r="E137" s="4">
        <v>77.83</v>
      </c>
      <c r="F137" s="1">
        <v>2008.3365630000001</v>
      </c>
      <c r="G137" s="1">
        <v>2334.3255939999999</v>
      </c>
      <c r="H137" s="2">
        <v>6037.6099089999998</v>
      </c>
      <c r="I137" s="2">
        <v>8.9201450680000001</v>
      </c>
      <c r="J137" s="2">
        <v>9.9243691589999994</v>
      </c>
      <c r="K137" s="2">
        <v>8.2859837939999998</v>
      </c>
      <c r="L137" s="2">
        <v>384.10854540000003</v>
      </c>
      <c r="M137" s="2">
        <v>427.35123390000001</v>
      </c>
      <c r="N137" s="1">
        <v>356.80105630000003</v>
      </c>
    </row>
    <row r="138" spans="1:14" x14ac:dyDescent="0.2">
      <c r="A138" s="5">
        <v>19934</v>
      </c>
      <c r="B138" s="5" t="s">
        <v>34</v>
      </c>
      <c r="C138" s="2">
        <v>10</v>
      </c>
      <c r="D138" s="5">
        <v>8</v>
      </c>
      <c r="E138" s="4">
        <v>96.17</v>
      </c>
      <c r="F138" s="1">
        <v>1971.9457299999999</v>
      </c>
      <c r="G138" s="1">
        <v>2347.120594</v>
      </c>
      <c r="H138" s="2">
        <v>5976.5382419999996</v>
      </c>
      <c r="I138" s="2">
        <v>8.7549799369999999</v>
      </c>
      <c r="J138" s="2">
        <v>9.9795010099999999</v>
      </c>
      <c r="K138" s="2">
        <v>8.2005987309999995</v>
      </c>
      <c r="L138" s="2">
        <v>376.99640340000002</v>
      </c>
      <c r="M138" s="2">
        <v>429.72525530000001</v>
      </c>
      <c r="N138" s="1">
        <v>353.12430749999999</v>
      </c>
    </row>
    <row r="139" spans="1:14" x14ac:dyDescent="0.2">
      <c r="A139" s="2">
        <v>20009</v>
      </c>
      <c r="B139" s="2" t="s">
        <v>34</v>
      </c>
      <c r="C139" s="2">
        <v>10</v>
      </c>
      <c r="D139" s="2">
        <v>9</v>
      </c>
      <c r="E139" s="4">
        <v>143.33000000000001</v>
      </c>
      <c r="F139" s="1">
        <v>1955.13573</v>
      </c>
      <c r="G139" s="1">
        <v>2157.4030939999998</v>
      </c>
      <c r="H139" s="2">
        <v>5804.7257419999996</v>
      </c>
      <c r="I139" s="2">
        <v>8.6786852880000005</v>
      </c>
      <c r="J139" s="2">
        <v>9.1620350500000001</v>
      </c>
      <c r="K139" s="2">
        <v>7.9603855189999999</v>
      </c>
      <c r="L139" s="2">
        <v>373.71109510000002</v>
      </c>
      <c r="M139" s="2">
        <v>394.52452049999999</v>
      </c>
      <c r="N139" s="1">
        <v>342.78053540000002</v>
      </c>
    </row>
    <row r="140" spans="1:14" x14ac:dyDescent="0.2">
      <c r="A140" s="2">
        <v>20472</v>
      </c>
      <c r="B140" s="2" t="s">
        <v>34</v>
      </c>
      <c r="C140" s="2">
        <v>10</v>
      </c>
      <c r="D140" s="2">
        <v>10</v>
      </c>
      <c r="E140" s="4">
        <v>268.33</v>
      </c>
      <c r="F140" s="1">
        <v>1905.035938</v>
      </c>
      <c r="G140" s="1">
        <v>2355.828094</v>
      </c>
      <c r="H140" s="2">
        <v>5584.4399089999997</v>
      </c>
      <c r="I140" s="2">
        <v>8.4513000399999996</v>
      </c>
      <c r="J140" s="2">
        <v>10.0170204</v>
      </c>
      <c r="K140" s="2">
        <v>7.6524011310000004</v>
      </c>
      <c r="L140" s="2">
        <v>363.9197054</v>
      </c>
      <c r="M140" s="2">
        <v>431.34087010000002</v>
      </c>
      <c r="N140" s="1">
        <v>329.51848260000003</v>
      </c>
    </row>
    <row r="141" spans="1:14" x14ac:dyDescent="0.2">
      <c r="A141" s="2">
        <v>21182</v>
      </c>
      <c r="B141" s="2" t="s">
        <v>34</v>
      </c>
      <c r="C141" s="2">
        <v>10</v>
      </c>
      <c r="D141" s="2">
        <v>11</v>
      </c>
      <c r="E141" s="4">
        <v>479.75</v>
      </c>
      <c r="F141" s="1">
        <v>1810.2582299999999</v>
      </c>
      <c r="G141" s="1">
        <v>2075.9030939999998</v>
      </c>
      <c r="H141" s="2">
        <v>5379.5857420000002</v>
      </c>
      <c r="I141" s="2">
        <v>8.0211375189999998</v>
      </c>
      <c r="J141" s="2">
        <v>8.8108630399999992</v>
      </c>
      <c r="K141" s="2">
        <v>7.3659919499999997</v>
      </c>
      <c r="L141" s="2">
        <v>345.39656489999999</v>
      </c>
      <c r="M141" s="2">
        <v>379.40277429999998</v>
      </c>
      <c r="N141" s="1">
        <v>317.18547530000001</v>
      </c>
    </row>
    <row r="142" spans="1:14" x14ac:dyDescent="0.2">
      <c r="A142" s="5">
        <v>21566</v>
      </c>
      <c r="B142" s="5" t="s">
        <v>34</v>
      </c>
      <c r="C142" s="2">
        <v>10</v>
      </c>
      <c r="D142" s="5">
        <v>12</v>
      </c>
      <c r="E142" s="4">
        <v>648.41999999999996</v>
      </c>
      <c r="F142" s="1">
        <v>1739.30573</v>
      </c>
      <c r="G142" s="1">
        <v>2258.5405940000001</v>
      </c>
      <c r="H142" s="2">
        <v>5631.888242</v>
      </c>
      <c r="I142" s="2">
        <v>7.6991091980000004</v>
      </c>
      <c r="J142" s="2">
        <v>9.5978222780000007</v>
      </c>
      <c r="K142" s="2">
        <v>7.7187392409999998</v>
      </c>
      <c r="L142" s="2">
        <v>331.52976910000001</v>
      </c>
      <c r="M142" s="2">
        <v>413.2898654</v>
      </c>
      <c r="N142" s="1">
        <v>332.37505440000001</v>
      </c>
    </row>
    <row r="143" spans="1:14" x14ac:dyDescent="0.2">
      <c r="A143" s="2">
        <v>21836</v>
      </c>
      <c r="B143" s="2" t="s">
        <v>34</v>
      </c>
      <c r="C143" s="2">
        <v>10</v>
      </c>
      <c r="D143" s="2">
        <v>13</v>
      </c>
      <c r="E143" s="4">
        <v>959.92</v>
      </c>
      <c r="F143" s="1">
        <v>1760.0482300000001</v>
      </c>
      <c r="G143" s="1">
        <v>2100.8855939999999</v>
      </c>
      <c r="H143" s="2">
        <v>5494.160742</v>
      </c>
      <c r="I143" s="2">
        <v>7.7932520739999998</v>
      </c>
      <c r="J143" s="2">
        <v>8.9185091100000005</v>
      </c>
      <c r="K143" s="2">
        <v>7.5261806949999999</v>
      </c>
      <c r="L143" s="2">
        <v>335.58363630000002</v>
      </c>
      <c r="M143" s="2">
        <v>384.0380998</v>
      </c>
      <c r="N143" s="1">
        <v>324.08333019999998</v>
      </c>
    </row>
    <row r="144" spans="1:14" x14ac:dyDescent="0.2">
      <c r="A144" s="2">
        <v>22236</v>
      </c>
      <c r="B144" s="2" t="s">
        <v>34</v>
      </c>
      <c r="C144" s="2">
        <v>10</v>
      </c>
      <c r="D144" s="2">
        <v>14</v>
      </c>
      <c r="E144" s="4">
        <v>1968.75</v>
      </c>
      <c r="F144" s="1">
        <v>1721.1207300000001</v>
      </c>
      <c r="G144" s="1">
        <v>2071.6555939999998</v>
      </c>
      <c r="H144" s="2">
        <v>5716.223242</v>
      </c>
      <c r="I144" s="2">
        <v>7.6165739099999996</v>
      </c>
      <c r="J144" s="2">
        <v>8.7925611610000001</v>
      </c>
      <c r="K144" s="2">
        <v>7.8366490630000003</v>
      </c>
      <c r="L144" s="2">
        <v>327.97573390000002</v>
      </c>
      <c r="M144" s="2">
        <v>378.6146809</v>
      </c>
      <c r="N144" s="1">
        <v>337.45234520000002</v>
      </c>
    </row>
    <row r="145" spans="1:14" x14ac:dyDescent="0.2">
      <c r="A145" s="2">
        <v>19555</v>
      </c>
      <c r="B145" s="2" t="s">
        <v>9</v>
      </c>
      <c r="C145" s="2">
        <v>10</v>
      </c>
      <c r="D145" s="2">
        <v>1</v>
      </c>
      <c r="E145" s="4">
        <v>0</v>
      </c>
      <c r="F145" s="1">
        <v>1988.5890629999999</v>
      </c>
      <c r="G145" s="1">
        <v>2340.0355939999999</v>
      </c>
      <c r="H145" s="2">
        <v>6082.9624089999998</v>
      </c>
      <c r="I145" s="2">
        <v>8.8305181449999992</v>
      </c>
      <c r="J145" s="2">
        <v>9.9489727440000006</v>
      </c>
      <c r="K145" s="2">
        <v>8.3493916939999995</v>
      </c>
      <c r="L145" s="2">
        <v>380.24913880000003</v>
      </c>
      <c r="M145" s="2">
        <v>428.41068389999998</v>
      </c>
      <c r="N145" s="1">
        <v>359.53145089999998</v>
      </c>
    </row>
    <row r="146" spans="1:14" x14ac:dyDescent="0.2">
      <c r="A146" s="2">
        <v>19580</v>
      </c>
      <c r="B146" s="2" t="s">
        <v>9</v>
      </c>
      <c r="C146" s="2">
        <v>10</v>
      </c>
      <c r="D146" s="2">
        <v>2</v>
      </c>
      <c r="E146" s="4">
        <v>0.88</v>
      </c>
      <c r="F146" s="1">
        <v>1819.834063</v>
      </c>
      <c r="G146" s="1">
        <v>2304.4380940000001</v>
      </c>
      <c r="H146" s="2">
        <v>6085.1399090000004</v>
      </c>
      <c r="I146" s="2">
        <v>8.0645988420000005</v>
      </c>
      <c r="J146" s="2">
        <v>9.7955881349999991</v>
      </c>
      <c r="K146" s="2">
        <v>8.3524360840000007</v>
      </c>
      <c r="L146" s="2">
        <v>347.2680441</v>
      </c>
      <c r="M146" s="2">
        <v>421.8058206</v>
      </c>
      <c r="N146" s="1">
        <v>359.66254479999998</v>
      </c>
    </row>
    <row r="147" spans="1:14" x14ac:dyDescent="0.2">
      <c r="A147" s="2">
        <v>19601</v>
      </c>
      <c r="B147" s="2" t="s">
        <v>9</v>
      </c>
      <c r="C147" s="2">
        <v>10</v>
      </c>
      <c r="D147" s="2">
        <v>3</v>
      </c>
      <c r="E147" s="4">
        <v>3.38</v>
      </c>
      <c r="F147" s="1">
        <v>1545.041563</v>
      </c>
      <c r="G147" s="1">
        <v>2370.2855939999999</v>
      </c>
      <c r="H147" s="2">
        <v>6277.079909</v>
      </c>
      <c r="I147" s="2">
        <v>6.8174128029999999</v>
      </c>
      <c r="J147" s="2">
        <v>10.079315729999999</v>
      </c>
      <c r="K147" s="2">
        <v>8.6207898059999994</v>
      </c>
      <c r="L147" s="2">
        <v>293.56322069999999</v>
      </c>
      <c r="M147" s="2">
        <v>434.0233566</v>
      </c>
      <c r="N147" s="1">
        <v>371.21806959999998</v>
      </c>
    </row>
    <row r="148" spans="1:14" x14ac:dyDescent="0.2">
      <c r="A148" s="2">
        <v>19622</v>
      </c>
      <c r="B148" s="2" t="s">
        <v>9</v>
      </c>
      <c r="C148" s="2">
        <v>10</v>
      </c>
      <c r="D148" s="2">
        <v>4</v>
      </c>
      <c r="E148" s="4">
        <v>5.88</v>
      </c>
      <c r="F148" s="1">
        <v>1237.725938</v>
      </c>
      <c r="G148" s="1">
        <v>2379.6905940000001</v>
      </c>
      <c r="H148" s="2">
        <v>5845.2824090000004</v>
      </c>
      <c r="I148" s="2">
        <v>5.4226157940000004</v>
      </c>
      <c r="J148" s="2">
        <v>10.119840549999999</v>
      </c>
      <c r="K148" s="2">
        <v>8.0170883029999995</v>
      </c>
      <c r="L148" s="2">
        <v>233.5021515</v>
      </c>
      <c r="M148" s="2">
        <v>435.76838750000002</v>
      </c>
      <c r="N148" s="1">
        <v>345.22220249999998</v>
      </c>
    </row>
    <row r="149" spans="1:14" x14ac:dyDescent="0.2">
      <c r="A149" s="2">
        <v>19644</v>
      </c>
      <c r="B149" s="2" t="s">
        <v>9</v>
      </c>
      <c r="C149" s="2">
        <v>10</v>
      </c>
      <c r="D149" s="2">
        <v>5</v>
      </c>
      <c r="E149" s="4">
        <v>23.88</v>
      </c>
      <c r="F149" s="1">
        <v>233.58656289999999</v>
      </c>
      <c r="G149" s="1">
        <v>2328.6480940000001</v>
      </c>
      <c r="H149" s="2">
        <v>5863.3999089999998</v>
      </c>
      <c r="I149" s="2">
        <v>0.86518205820000005</v>
      </c>
      <c r="J149" s="2">
        <v>9.8999056119999995</v>
      </c>
      <c r="K149" s="2">
        <v>8.0424186070000001</v>
      </c>
      <c r="L149" s="2">
        <v>37.255427949999998</v>
      </c>
      <c r="M149" s="2">
        <v>426.29781409999998</v>
      </c>
      <c r="N149" s="1">
        <v>346.31294550000001</v>
      </c>
    </row>
    <row r="150" spans="1:14" x14ac:dyDescent="0.2">
      <c r="A150" s="2">
        <v>19754</v>
      </c>
      <c r="B150" s="2" t="s">
        <v>9</v>
      </c>
      <c r="C150" s="2">
        <v>10</v>
      </c>
      <c r="D150" s="2">
        <v>6</v>
      </c>
      <c r="E150" s="4">
        <v>48.55</v>
      </c>
      <c r="F150" s="1">
        <v>70.249062890000005</v>
      </c>
      <c r="G150" s="1">
        <v>2450.5130939999999</v>
      </c>
      <c r="H150" s="2">
        <v>5709.0149090000004</v>
      </c>
      <c r="I150" s="2">
        <v>0.1238508732</v>
      </c>
      <c r="J150" s="2">
        <v>10.42500472</v>
      </c>
      <c r="K150" s="2">
        <v>7.8265710009999996</v>
      </c>
      <c r="L150" s="2">
        <v>5.3331171629999998</v>
      </c>
      <c r="M150" s="2">
        <v>448.90899940000003</v>
      </c>
      <c r="N150" s="1">
        <v>337.0183758</v>
      </c>
    </row>
    <row r="151" spans="1:14" x14ac:dyDescent="0.2">
      <c r="A151" s="2">
        <v>19821</v>
      </c>
      <c r="B151" s="2" t="s">
        <v>9</v>
      </c>
      <c r="C151" s="2">
        <v>10</v>
      </c>
      <c r="D151" s="2">
        <v>7</v>
      </c>
      <c r="E151" s="4">
        <v>72.58</v>
      </c>
      <c r="F151" s="1">
        <v>81.674687890000001</v>
      </c>
      <c r="G151" s="1">
        <v>2370.6330939999998</v>
      </c>
      <c r="H151" s="2">
        <v>5541.8224090000003</v>
      </c>
      <c r="I151" s="2">
        <v>0.175707747</v>
      </c>
      <c r="J151" s="2">
        <v>10.080813060000001</v>
      </c>
      <c r="K151" s="2">
        <v>7.5928170689999996</v>
      </c>
      <c r="L151" s="2">
        <v>7.5661154159999997</v>
      </c>
      <c r="M151" s="2">
        <v>434.08783269999998</v>
      </c>
      <c r="N151" s="1">
        <v>326.95274549999999</v>
      </c>
    </row>
    <row r="152" spans="1:14" x14ac:dyDescent="0.2">
      <c r="A152" s="2">
        <v>19868</v>
      </c>
      <c r="B152" s="2" t="s">
        <v>9</v>
      </c>
      <c r="C152" s="2">
        <v>10</v>
      </c>
      <c r="D152" s="2">
        <v>8</v>
      </c>
      <c r="E152" s="4">
        <v>102.25</v>
      </c>
      <c r="F152" s="1">
        <v>74.646354560000006</v>
      </c>
      <c r="G152" s="1">
        <v>2268.6805939999999</v>
      </c>
      <c r="H152" s="2">
        <v>5171.6532420000003</v>
      </c>
      <c r="I152" s="2">
        <v>0.14380862599999999</v>
      </c>
      <c r="J152" s="2">
        <v>9.6415141089999992</v>
      </c>
      <c r="K152" s="2">
        <v>7.0752789119999999</v>
      </c>
      <c r="L152" s="2">
        <v>6.1925138789999998</v>
      </c>
      <c r="M152" s="2">
        <v>415.17127040000003</v>
      </c>
      <c r="N152" s="1">
        <v>304.66714059999998</v>
      </c>
    </row>
    <row r="153" spans="1:14" x14ac:dyDescent="0.2">
      <c r="A153" s="5">
        <v>19951</v>
      </c>
      <c r="B153" s="5" t="s">
        <v>9</v>
      </c>
      <c r="C153" s="2">
        <v>10</v>
      </c>
      <c r="D153" s="5">
        <v>9</v>
      </c>
      <c r="E153" s="4">
        <v>145.41999999999999</v>
      </c>
      <c r="F153" s="1">
        <v>71.728854560000002</v>
      </c>
      <c r="G153" s="1">
        <v>2314.933094</v>
      </c>
      <c r="H153" s="2">
        <v>4669.848242</v>
      </c>
      <c r="I153" s="2">
        <v>0.1305671246</v>
      </c>
      <c r="J153" s="2">
        <v>9.8408096100000009</v>
      </c>
      <c r="K153" s="2">
        <v>6.3736990450000004</v>
      </c>
      <c r="L153" s="2">
        <v>5.6223242920000001</v>
      </c>
      <c r="M153" s="2">
        <v>423.75309329999999</v>
      </c>
      <c r="N153" s="1">
        <v>274.45655319999997</v>
      </c>
    </row>
    <row r="154" spans="1:14" x14ac:dyDescent="0.2">
      <c r="A154" s="2">
        <v>20250</v>
      </c>
      <c r="B154" s="2" t="s">
        <v>9</v>
      </c>
      <c r="C154" s="2">
        <v>10</v>
      </c>
      <c r="D154" s="2">
        <v>10</v>
      </c>
      <c r="E154" s="4">
        <v>216.83</v>
      </c>
      <c r="F154" s="1">
        <v>107.03468789999999</v>
      </c>
      <c r="G154" s="1">
        <v>2165.2430939999999</v>
      </c>
      <c r="H154" s="2">
        <v>3793.3874089999999</v>
      </c>
      <c r="I154" s="2">
        <v>0.2908078241</v>
      </c>
      <c r="J154" s="2">
        <v>9.1958165039999997</v>
      </c>
      <c r="K154" s="2">
        <v>5.1483081559999997</v>
      </c>
      <c r="L154" s="2">
        <v>12.522416339999999</v>
      </c>
      <c r="M154" s="2">
        <v>395.9791768</v>
      </c>
      <c r="N154" s="1">
        <v>221.69024630000001</v>
      </c>
    </row>
    <row r="155" spans="1:14" x14ac:dyDescent="0.2">
      <c r="A155" s="2">
        <v>20406</v>
      </c>
      <c r="B155" s="2" t="s">
        <v>9</v>
      </c>
      <c r="C155" s="2">
        <v>10</v>
      </c>
      <c r="D155" s="2">
        <v>11</v>
      </c>
      <c r="E155" s="4">
        <v>292.83</v>
      </c>
      <c r="F155" s="1">
        <v>86.19218789</v>
      </c>
      <c r="G155" s="1">
        <v>2140.6180939999999</v>
      </c>
      <c r="H155" s="2">
        <v>2859.517409</v>
      </c>
      <c r="I155" s="2">
        <v>0.1962110829</v>
      </c>
      <c r="J155" s="2">
        <v>9.0897108509999995</v>
      </c>
      <c r="K155" s="2">
        <v>3.8426527909999999</v>
      </c>
      <c r="L155" s="2">
        <v>8.4490053770000006</v>
      </c>
      <c r="M155" s="2">
        <v>391.41018300000002</v>
      </c>
      <c r="N155" s="1">
        <v>165.4676872</v>
      </c>
    </row>
    <row r="156" spans="1:14" x14ac:dyDescent="0.2">
      <c r="A156" s="2">
        <v>21049</v>
      </c>
      <c r="B156" s="2" t="s">
        <v>9</v>
      </c>
      <c r="C156" s="2">
        <v>10</v>
      </c>
      <c r="D156" s="2">
        <v>12</v>
      </c>
      <c r="E156" s="4">
        <v>461.92</v>
      </c>
      <c r="F156" s="1">
        <v>80.028021229999993</v>
      </c>
      <c r="G156" s="1">
        <v>1888.6905939999999</v>
      </c>
      <c r="H156" s="2">
        <v>624.08907550000004</v>
      </c>
      <c r="I156" s="2">
        <v>0.16823410899999999</v>
      </c>
      <c r="J156" s="2">
        <v>8.0041907719999994</v>
      </c>
      <c r="K156" s="2">
        <v>0.71727238790000003</v>
      </c>
      <c r="L156" s="2">
        <v>7.2442946150000003</v>
      </c>
      <c r="M156" s="2">
        <v>344.66682450000002</v>
      </c>
      <c r="N156" s="1">
        <v>30.886319839999999</v>
      </c>
    </row>
    <row r="157" spans="1:14" x14ac:dyDescent="0.2">
      <c r="A157" s="2">
        <v>21512</v>
      </c>
      <c r="B157" s="2" t="s">
        <v>9</v>
      </c>
      <c r="C157" s="2">
        <v>10</v>
      </c>
      <c r="D157" s="2">
        <v>13</v>
      </c>
      <c r="E157" s="4">
        <v>648.58000000000004</v>
      </c>
      <c r="F157" s="1">
        <v>129.4790629</v>
      </c>
      <c r="G157" s="1">
        <v>2217.1530939999998</v>
      </c>
      <c r="H157" s="2">
        <v>85.029908809999995</v>
      </c>
      <c r="I157" s="2">
        <v>0.39267490989999998</v>
      </c>
      <c r="J157" s="2">
        <v>9.4194893759999996</v>
      </c>
      <c r="K157" s="2">
        <v>-3.639299713E-2</v>
      </c>
      <c r="L157" s="2">
        <v>16.908894119999999</v>
      </c>
      <c r="M157" s="2">
        <v>405.61070869999998</v>
      </c>
      <c r="N157" s="1">
        <v>-1.5671114180000001</v>
      </c>
    </row>
    <row r="158" spans="1:14" x14ac:dyDescent="0.2">
      <c r="A158" s="2">
        <v>21807</v>
      </c>
      <c r="B158" s="2" t="s">
        <v>9</v>
      </c>
      <c r="C158" s="2">
        <v>10</v>
      </c>
      <c r="D158" s="2">
        <v>14</v>
      </c>
      <c r="E158" s="4">
        <v>984.33</v>
      </c>
      <c r="F158" s="1">
        <v>97.647187889999998</v>
      </c>
      <c r="G158" s="1">
        <v>2038.643094</v>
      </c>
      <c r="H158" s="2">
        <v>-34.080091189999997</v>
      </c>
      <c r="I158" s="2">
        <v>0.2482012794</v>
      </c>
      <c r="J158" s="2">
        <v>8.6503149530000005</v>
      </c>
      <c r="K158" s="2">
        <v>-0.20292218270000001</v>
      </c>
      <c r="L158" s="2">
        <v>10.687744609999999</v>
      </c>
      <c r="M158" s="2">
        <v>372.48944590000002</v>
      </c>
      <c r="N158" s="1">
        <v>-8.7379906770000009</v>
      </c>
    </row>
    <row r="159" spans="1:14" x14ac:dyDescent="0.2">
      <c r="A159" s="2">
        <v>22207</v>
      </c>
      <c r="B159" s="2" t="s">
        <v>9</v>
      </c>
      <c r="C159" s="2">
        <v>10</v>
      </c>
      <c r="D159" s="2">
        <v>15</v>
      </c>
      <c r="E159" s="4">
        <v>1993.17</v>
      </c>
      <c r="F159" s="1">
        <v>96.844687890000003</v>
      </c>
      <c r="G159" s="1">
        <v>2108.2755940000002</v>
      </c>
      <c r="H159" s="2">
        <v>3.6499088049999999</v>
      </c>
      <c r="I159" s="2">
        <v>0.2445590155</v>
      </c>
      <c r="J159" s="2">
        <v>8.9503515789999994</v>
      </c>
      <c r="K159" s="2">
        <v>-0.15017139630000001</v>
      </c>
      <c r="L159" s="2">
        <v>10.53090583</v>
      </c>
      <c r="M159" s="2">
        <v>385.40926180000002</v>
      </c>
      <c r="N159" s="1">
        <v>-6.4664998330000003</v>
      </c>
    </row>
    <row r="160" spans="1:14" x14ac:dyDescent="0.2">
      <c r="A160" s="2">
        <v>19556</v>
      </c>
      <c r="B160" s="2" t="s">
        <v>16</v>
      </c>
      <c r="C160" s="2">
        <v>10</v>
      </c>
      <c r="D160" s="2">
        <v>1</v>
      </c>
      <c r="E160" s="4">
        <v>0</v>
      </c>
      <c r="F160" s="1">
        <v>1943.324271</v>
      </c>
      <c r="G160" s="1">
        <v>2350.9305939999999</v>
      </c>
      <c r="H160" s="2">
        <v>5922.804075</v>
      </c>
      <c r="I160" s="2">
        <v>8.6250772530000006</v>
      </c>
      <c r="J160" s="2">
        <v>9.9959177629999996</v>
      </c>
      <c r="K160" s="2">
        <v>8.1254723179999999</v>
      </c>
      <c r="L160" s="2">
        <v>371.40269050000001</v>
      </c>
      <c r="M160" s="2">
        <v>430.43217379999999</v>
      </c>
      <c r="N160" s="1">
        <v>349.88930440000001</v>
      </c>
    </row>
    <row r="161" spans="1:14" x14ac:dyDescent="0.2">
      <c r="A161" s="2">
        <v>19581</v>
      </c>
      <c r="B161" s="2" t="s">
        <v>16</v>
      </c>
      <c r="C161" s="2">
        <v>10</v>
      </c>
      <c r="D161" s="2">
        <v>2</v>
      </c>
      <c r="E161" s="4">
        <v>0.86</v>
      </c>
      <c r="F161" s="1">
        <v>1741.7167710000001</v>
      </c>
      <c r="G161" s="1">
        <v>2299.1105940000002</v>
      </c>
      <c r="H161" s="2">
        <v>5786.2690750000002</v>
      </c>
      <c r="I161" s="2">
        <v>7.7100520640000001</v>
      </c>
      <c r="J161" s="2">
        <v>9.7726326879999998</v>
      </c>
      <c r="K161" s="2">
        <v>7.9345810209999996</v>
      </c>
      <c r="L161" s="2">
        <v>332.0009776</v>
      </c>
      <c r="M161" s="2">
        <v>420.81734080000001</v>
      </c>
      <c r="N161" s="1">
        <v>341.6693732</v>
      </c>
    </row>
    <row r="162" spans="1:14" x14ac:dyDescent="0.2">
      <c r="A162" s="2">
        <v>19602</v>
      </c>
      <c r="B162" s="2" t="s">
        <v>16</v>
      </c>
      <c r="C162" s="2">
        <v>10</v>
      </c>
      <c r="D162" s="2">
        <v>3</v>
      </c>
      <c r="E162" s="4">
        <v>3.36</v>
      </c>
      <c r="F162" s="1">
        <v>1477.9692709999999</v>
      </c>
      <c r="G162" s="1">
        <v>2200.6555939999998</v>
      </c>
      <c r="H162" s="2">
        <v>5976.5965749999996</v>
      </c>
      <c r="I162" s="2">
        <v>6.5129953760000001</v>
      </c>
      <c r="J162" s="2">
        <v>9.348403974</v>
      </c>
      <c r="K162" s="2">
        <v>8.2006802870000008</v>
      </c>
      <c r="L162" s="2">
        <v>280.45476400000001</v>
      </c>
      <c r="M162" s="2">
        <v>402.54971469999998</v>
      </c>
      <c r="N162" s="1">
        <v>353.12781940000002</v>
      </c>
    </row>
    <row r="163" spans="1:14" x14ac:dyDescent="0.2">
      <c r="A163" s="2">
        <v>19623</v>
      </c>
      <c r="B163" s="2" t="s">
        <v>16</v>
      </c>
      <c r="C163" s="2">
        <v>10</v>
      </c>
      <c r="D163" s="2">
        <v>4</v>
      </c>
      <c r="E163" s="4">
        <v>5.86</v>
      </c>
      <c r="F163" s="1">
        <v>1238.778646</v>
      </c>
      <c r="G163" s="1">
        <v>2276.9380940000001</v>
      </c>
      <c r="H163" s="2">
        <v>5709.0415750000002</v>
      </c>
      <c r="I163" s="2">
        <v>5.4273936650000003</v>
      </c>
      <c r="J163" s="2">
        <v>9.677094512</v>
      </c>
      <c r="K163" s="2">
        <v>7.8266082839999997</v>
      </c>
      <c r="L163" s="2">
        <v>233.7078904</v>
      </c>
      <c r="M163" s="2">
        <v>416.70339089999999</v>
      </c>
      <c r="N163" s="1">
        <v>337.01998129999998</v>
      </c>
    </row>
    <row r="164" spans="1:14" x14ac:dyDescent="0.2">
      <c r="A164" s="2">
        <v>19645</v>
      </c>
      <c r="B164" s="2" t="s">
        <v>16</v>
      </c>
      <c r="C164" s="2">
        <v>10</v>
      </c>
      <c r="D164" s="2">
        <v>5</v>
      </c>
      <c r="E164" s="4">
        <v>23.86</v>
      </c>
      <c r="F164" s="1">
        <v>220.0692712</v>
      </c>
      <c r="G164" s="1">
        <v>2182.7980940000002</v>
      </c>
      <c r="H164" s="2">
        <v>5553.031575</v>
      </c>
      <c r="I164" s="2">
        <v>0.80383184870000002</v>
      </c>
      <c r="J164" s="2">
        <v>9.2714585239999998</v>
      </c>
      <c r="K164" s="2">
        <v>7.6084887459999999</v>
      </c>
      <c r="L164" s="2">
        <v>34.613639110000001</v>
      </c>
      <c r="M164" s="2">
        <v>399.23638240000002</v>
      </c>
      <c r="N164" s="1">
        <v>327.62758029999998</v>
      </c>
    </row>
    <row r="165" spans="1:14" x14ac:dyDescent="0.2">
      <c r="A165" s="2">
        <v>19755</v>
      </c>
      <c r="B165" s="2" t="s">
        <v>16</v>
      </c>
      <c r="C165" s="2">
        <v>10</v>
      </c>
      <c r="D165" s="2">
        <v>6</v>
      </c>
      <c r="E165" s="4">
        <v>48.53</v>
      </c>
      <c r="F165" s="1">
        <v>67.571771229999996</v>
      </c>
      <c r="G165" s="1">
        <v>2265.7730940000001</v>
      </c>
      <c r="H165" s="2">
        <v>5436.9390750000002</v>
      </c>
      <c r="I165" s="2">
        <v>0.1116995925</v>
      </c>
      <c r="J165" s="2">
        <v>9.6289861010000006</v>
      </c>
      <c r="K165" s="2">
        <v>7.4461783649999997</v>
      </c>
      <c r="L165" s="2">
        <v>4.8098733469999999</v>
      </c>
      <c r="M165" s="2">
        <v>414.63180440000002</v>
      </c>
      <c r="N165" s="1">
        <v>320.63836620000001</v>
      </c>
    </row>
    <row r="166" spans="1:14" x14ac:dyDescent="0.2">
      <c r="A166" s="2">
        <v>19822</v>
      </c>
      <c r="B166" s="2" t="s">
        <v>16</v>
      </c>
      <c r="C166" s="2">
        <v>10</v>
      </c>
      <c r="D166" s="2">
        <v>7</v>
      </c>
      <c r="E166" s="4">
        <v>72.58</v>
      </c>
      <c r="F166" s="1">
        <v>89.297396230000004</v>
      </c>
      <c r="G166" s="1">
        <v>2379.0730939999999</v>
      </c>
      <c r="H166" s="2">
        <v>5330.5465750000003</v>
      </c>
      <c r="I166" s="2">
        <v>0.2103045261</v>
      </c>
      <c r="J166" s="2">
        <v>10.11717983</v>
      </c>
      <c r="K166" s="2">
        <v>7.2974296760000001</v>
      </c>
      <c r="L166" s="2">
        <v>9.055880256</v>
      </c>
      <c r="M166" s="2">
        <v>435.65381480000002</v>
      </c>
      <c r="N166" s="1">
        <v>314.23312920000001</v>
      </c>
    </row>
    <row r="167" spans="1:14" x14ac:dyDescent="0.2">
      <c r="A167" s="2">
        <v>19869</v>
      </c>
      <c r="B167" s="2" t="s">
        <v>16</v>
      </c>
      <c r="C167" s="2">
        <v>10</v>
      </c>
      <c r="D167" s="2">
        <v>8</v>
      </c>
      <c r="E167" s="4">
        <v>102.25</v>
      </c>
      <c r="F167" s="1">
        <v>68.716562890000006</v>
      </c>
      <c r="G167" s="1">
        <v>2232.8155940000001</v>
      </c>
      <c r="H167" s="2">
        <v>4891.5024089999997</v>
      </c>
      <c r="I167" s="2">
        <v>0.1168953973</v>
      </c>
      <c r="J167" s="2">
        <v>9.4869768800000003</v>
      </c>
      <c r="K167" s="2">
        <v>6.6835965169999998</v>
      </c>
      <c r="L167" s="2">
        <v>5.033608836</v>
      </c>
      <c r="M167" s="2">
        <v>408.51677430000001</v>
      </c>
      <c r="N167" s="1">
        <v>287.8009849</v>
      </c>
    </row>
    <row r="168" spans="1:14" x14ac:dyDescent="0.2">
      <c r="A168" s="5">
        <v>19952</v>
      </c>
      <c r="B168" s="5" t="s">
        <v>16</v>
      </c>
      <c r="C168" s="2">
        <v>10</v>
      </c>
      <c r="D168" s="5">
        <v>9</v>
      </c>
      <c r="E168" s="4">
        <v>145.41999999999999</v>
      </c>
      <c r="F168" s="1">
        <v>65.731562890000006</v>
      </c>
      <c r="G168" s="1">
        <v>2002.6155940000001</v>
      </c>
      <c r="H168" s="2">
        <v>4208.307409</v>
      </c>
      <c r="I168" s="2">
        <v>0.1033475373</v>
      </c>
      <c r="J168" s="2">
        <v>8.4950775350000001</v>
      </c>
      <c r="K168" s="2">
        <v>5.7284130150000001</v>
      </c>
      <c r="L168" s="2">
        <v>4.4502272019999998</v>
      </c>
      <c r="M168" s="2">
        <v>365.80479919999999</v>
      </c>
      <c r="N168" s="1">
        <v>246.6700232</v>
      </c>
    </row>
    <row r="169" spans="1:14" x14ac:dyDescent="0.2">
      <c r="A169" s="2">
        <v>20251</v>
      </c>
      <c r="B169" s="2" t="s">
        <v>16</v>
      </c>
      <c r="C169" s="2">
        <v>10</v>
      </c>
      <c r="D169" s="2">
        <v>10</v>
      </c>
      <c r="E169" s="4">
        <v>216.83</v>
      </c>
      <c r="F169" s="1">
        <v>91.724896229999999</v>
      </c>
      <c r="G169" s="1">
        <v>2305.2605939999999</v>
      </c>
      <c r="H169" s="2">
        <v>5243.156575</v>
      </c>
      <c r="I169" s="2">
        <v>0.22132209059999999</v>
      </c>
      <c r="J169" s="2">
        <v>9.7991321710000001</v>
      </c>
      <c r="K169" s="2">
        <v>7.1752486199999996</v>
      </c>
      <c r="L169" s="2">
        <v>9.5303053539999993</v>
      </c>
      <c r="M169" s="2">
        <v>421.95842959999999</v>
      </c>
      <c r="N169" s="1">
        <v>308.97191570000001</v>
      </c>
    </row>
    <row r="170" spans="1:14" x14ac:dyDescent="0.2">
      <c r="A170" s="2">
        <v>20407</v>
      </c>
      <c r="B170" s="2" t="s">
        <v>16</v>
      </c>
      <c r="C170" s="2">
        <v>10</v>
      </c>
      <c r="D170" s="2">
        <v>11</v>
      </c>
      <c r="E170" s="4">
        <v>292.83</v>
      </c>
      <c r="F170" s="1">
        <v>83.869896229999995</v>
      </c>
      <c r="G170" s="1">
        <v>2135.6605939999999</v>
      </c>
      <c r="H170" s="2">
        <v>4941.8515749999997</v>
      </c>
      <c r="I170" s="2">
        <v>0.1856710218</v>
      </c>
      <c r="J170" s="2">
        <v>9.0683496829999992</v>
      </c>
      <c r="K170" s="2">
        <v>6.7539903189999997</v>
      </c>
      <c r="L170" s="2">
        <v>7.9951419570000004</v>
      </c>
      <c r="M170" s="2">
        <v>390.49035409999999</v>
      </c>
      <c r="N170" s="1">
        <v>290.83219810000003</v>
      </c>
    </row>
    <row r="171" spans="1:14" x14ac:dyDescent="0.2">
      <c r="A171" s="2">
        <v>21050</v>
      </c>
      <c r="B171" s="2" t="s">
        <v>16</v>
      </c>
      <c r="C171" s="2">
        <v>10</v>
      </c>
      <c r="D171" s="2">
        <v>12</v>
      </c>
      <c r="E171" s="4">
        <v>461.92</v>
      </c>
      <c r="F171" s="1">
        <v>85.490729560000005</v>
      </c>
      <c r="G171" s="1">
        <v>2073.538094</v>
      </c>
      <c r="H171" s="2">
        <v>4168.6557419999999</v>
      </c>
      <c r="I171" s="2">
        <v>0.19302741139999999</v>
      </c>
      <c r="J171" s="2">
        <v>8.8006725889999995</v>
      </c>
      <c r="K171" s="2">
        <v>5.6729755219999998</v>
      </c>
      <c r="L171" s="2">
        <v>8.3119139499999992</v>
      </c>
      <c r="M171" s="2">
        <v>378.96396540000001</v>
      </c>
      <c r="N171" s="1">
        <v>244.28284059999999</v>
      </c>
    </row>
    <row r="172" spans="1:14" x14ac:dyDescent="0.2">
      <c r="A172" s="2">
        <v>21513</v>
      </c>
      <c r="B172" s="2" t="s">
        <v>16</v>
      </c>
      <c r="C172" s="2">
        <v>10</v>
      </c>
      <c r="D172" s="2">
        <v>13</v>
      </c>
      <c r="E172" s="4">
        <v>648.58000000000004</v>
      </c>
      <c r="F172" s="1">
        <v>98.939271230000003</v>
      </c>
      <c r="G172" s="1">
        <v>2338.1480940000001</v>
      </c>
      <c r="H172" s="2">
        <v>4147.2290750000002</v>
      </c>
      <c r="I172" s="2">
        <v>0.25406558899999998</v>
      </c>
      <c r="J172" s="2">
        <v>9.9408397720000004</v>
      </c>
      <c r="K172" s="2">
        <v>5.6430186310000003</v>
      </c>
      <c r="L172" s="2">
        <v>10.940266449999999</v>
      </c>
      <c r="M172" s="2">
        <v>428.06047169999999</v>
      </c>
      <c r="N172" s="1">
        <v>242.992873</v>
      </c>
    </row>
    <row r="173" spans="1:14" x14ac:dyDescent="0.2">
      <c r="A173" s="2">
        <v>21808</v>
      </c>
      <c r="B173" s="2" t="s">
        <v>16</v>
      </c>
      <c r="C173" s="2">
        <v>10</v>
      </c>
      <c r="D173" s="2">
        <v>14</v>
      </c>
      <c r="E173" s="4">
        <v>984.33</v>
      </c>
      <c r="F173" s="1">
        <v>92.304896229999997</v>
      </c>
      <c r="G173" s="1">
        <v>2083.3955940000001</v>
      </c>
      <c r="H173" s="2">
        <v>3037.1815750000001</v>
      </c>
      <c r="I173" s="2">
        <v>0.22395450559999999</v>
      </c>
      <c r="J173" s="2">
        <v>8.8431471659999996</v>
      </c>
      <c r="K173" s="2">
        <v>4.0910472919999998</v>
      </c>
      <c r="L173" s="2">
        <v>9.6436592389999998</v>
      </c>
      <c r="M173" s="2">
        <v>380.79295450000001</v>
      </c>
      <c r="N173" s="1">
        <v>176.16375210000001</v>
      </c>
    </row>
    <row r="174" spans="1:14" x14ac:dyDescent="0.2">
      <c r="A174" s="2">
        <v>22208</v>
      </c>
      <c r="B174" s="2" t="s">
        <v>16</v>
      </c>
      <c r="C174" s="2">
        <v>10</v>
      </c>
      <c r="D174" s="2">
        <v>15</v>
      </c>
      <c r="E174" s="4">
        <v>1993.17</v>
      </c>
      <c r="F174" s="1">
        <v>90.167396229999994</v>
      </c>
      <c r="G174" s="1">
        <v>2117.3680939999999</v>
      </c>
      <c r="H174" s="2">
        <v>623.64657550000004</v>
      </c>
      <c r="I174" s="2">
        <v>0.2142531486</v>
      </c>
      <c r="J174" s="2">
        <v>8.9895298789999991</v>
      </c>
      <c r="K174" s="2">
        <v>0.71665372309999997</v>
      </c>
      <c r="L174" s="2">
        <v>9.2259110839999998</v>
      </c>
      <c r="M174" s="2">
        <v>387.09631059999998</v>
      </c>
      <c r="N174" s="1">
        <v>30.85967964</v>
      </c>
    </row>
    <row r="175" spans="1:14" x14ac:dyDescent="0.2">
      <c r="A175" s="2">
        <v>19560</v>
      </c>
      <c r="B175" s="2" t="s">
        <v>10</v>
      </c>
      <c r="C175" s="2">
        <v>10</v>
      </c>
      <c r="D175" s="2">
        <v>1</v>
      </c>
      <c r="E175" s="4">
        <v>0</v>
      </c>
      <c r="F175" s="1">
        <v>2004.3351050000001</v>
      </c>
      <c r="G175" s="1">
        <v>2471.7005939999999</v>
      </c>
      <c r="H175" s="2">
        <v>6109.9307419999996</v>
      </c>
      <c r="I175" s="2">
        <v>8.9019838629999999</v>
      </c>
      <c r="J175" s="2">
        <v>10.516298669999999</v>
      </c>
      <c r="K175" s="2">
        <v>8.3870964590000003</v>
      </c>
      <c r="L175" s="2">
        <v>383.32650949999999</v>
      </c>
      <c r="M175" s="2">
        <v>452.84018959999997</v>
      </c>
      <c r="N175" s="1">
        <v>361.15504809999999</v>
      </c>
    </row>
    <row r="176" spans="1:14" x14ac:dyDescent="0.2">
      <c r="A176" s="2">
        <v>19582</v>
      </c>
      <c r="B176" s="2" t="s">
        <v>10</v>
      </c>
      <c r="C176" s="2">
        <v>10</v>
      </c>
      <c r="D176" s="2">
        <v>2</v>
      </c>
      <c r="E176" s="4">
        <v>0.83</v>
      </c>
      <c r="F176" s="1">
        <v>1979.9769799999999</v>
      </c>
      <c r="G176" s="1">
        <v>2452.038094</v>
      </c>
      <c r="H176" s="2">
        <v>6278.973242</v>
      </c>
      <c r="I176" s="2">
        <v>8.7914309419999999</v>
      </c>
      <c r="J176" s="2">
        <v>10.43157573</v>
      </c>
      <c r="K176" s="2">
        <v>8.6234368989999997</v>
      </c>
      <c r="L176" s="2">
        <v>378.56601269999999</v>
      </c>
      <c r="M176" s="2">
        <v>449.19195230000003</v>
      </c>
      <c r="N176" s="1">
        <v>371.33205550000002</v>
      </c>
    </row>
    <row r="177" spans="1:14" x14ac:dyDescent="0.2">
      <c r="A177" s="2">
        <v>19603</v>
      </c>
      <c r="B177" s="2" t="s">
        <v>10</v>
      </c>
      <c r="C177" s="2">
        <v>10</v>
      </c>
      <c r="D177" s="2">
        <v>3</v>
      </c>
      <c r="E177" s="4">
        <v>3.33</v>
      </c>
      <c r="F177" s="1">
        <v>1770.8169800000001</v>
      </c>
      <c r="G177" s="1">
        <v>2420.6480940000001</v>
      </c>
      <c r="H177" s="2">
        <v>6248.6107419999998</v>
      </c>
      <c r="I177" s="2">
        <v>7.8421276249999998</v>
      </c>
      <c r="J177" s="2">
        <v>10.296320639999999</v>
      </c>
      <c r="K177" s="2">
        <v>8.5809867069999992</v>
      </c>
      <c r="L177" s="2">
        <v>337.6882564</v>
      </c>
      <c r="M177" s="2">
        <v>443.36776079999999</v>
      </c>
      <c r="N177" s="1">
        <v>369.50411650000001</v>
      </c>
    </row>
    <row r="178" spans="1:14" x14ac:dyDescent="0.2">
      <c r="A178" s="2">
        <v>19624</v>
      </c>
      <c r="B178" s="2" t="s">
        <v>10</v>
      </c>
      <c r="C178" s="2">
        <v>10</v>
      </c>
      <c r="D178" s="2">
        <v>4</v>
      </c>
      <c r="E178" s="4">
        <v>5.83</v>
      </c>
      <c r="F178" s="1">
        <v>1520.006355</v>
      </c>
      <c r="G178" s="1">
        <v>2460.7380939999998</v>
      </c>
      <c r="H178" s="2">
        <v>5873.5932419999999</v>
      </c>
      <c r="I178" s="2">
        <v>6.7037868400000002</v>
      </c>
      <c r="J178" s="2">
        <v>10.4690628</v>
      </c>
      <c r="K178" s="2">
        <v>8.0566700339999997</v>
      </c>
      <c r="L178" s="2">
        <v>288.67039629999999</v>
      </c>
      <c r="M178" s="2">
        <v>450.80617560000002</v>
      </c>
      <c r="N178" s="1">
        <v>346.92662330000002</v>
      </c>
    </row>
    <row r="179" spans="1:14" x14ac:dyDescent="0.2">
      <c r="A179" s="2">
        <v>19649</v>
      </c>
      <c r="B179" s="2" t="s">
        <v>10</v>
      </c>
      <c r="C179" s="2">
        <v>10</v>
      </c>
      <c r="D179" s="2">
        <v>5</v>
      </c>
      <c r="E179" s="4">
        <v>23.83</v>
      </c>
      <c r="F179" s="1">
        <v>692.52760460000002</v>
      </c>
      <c r="G179" s="1">
        <v>2447.6755939999998</v>
      </c>
      <c r="H179" s="2">
        <v>6013.8007420000004</v>
      </c>
      <c r="I179" s="2">
        <v>2.9481532449999999</v>
      </c>
      <c r="J179" s="2">
        <v>10.41277833</v>
      </c>
      <c r="K179" s="2">
        <v>8.2526959000000009</v>
      </c>
      <c r="L179" s="2">
        <v>126.9498249</v>
      </c>
      <c r="M179" s="2">
        <v>448.38252139999997</v>
      </c>
      <c r="N179" s="1">
        <v>355.36765309999998</v>
      </c>
    </row>
    <row r="180" spans="1:14" x14ac:dyDescent="0.2">
      <c r="A180" s="2">
        <v>19756</v>
      </c>
      <c r="B180" s="2" t="s">
        <v>10</v>
      </c>
      <c r="C180" s="2">
        <v>10</v>
      </c>
      <c r="D180" s="2">
        <v>6</v>
      </c>
      <c r="E180" s="4">
        <v>48.5</v>
      </c>
      <c r="F180" s="1">
        <v>138.51447959999999</v>
      </c>
      <c r="G180" s="1">
        <v>2483.1530939999998</v>
      </c>
      <c r="H180" s="2">
        <v>6190.3932420000001</v>
      </c>
      <c r="I180" s="2">
        <v>0.43368347280000002</v>
      </c>
      <c r="J180" s="2">
        <v>10.565645870000001</v>
      </c>
      <c r="K180" s="2">
        <v>8.4995920900000002</v>
      </c>
      <c r="L180" s="2">
        <v>18.674755470000001</v>
      </c>
      <c r="M180" s="2">
        <v>454.96511959999998</v>
      </c>
      <c r="N180" s="1">
        <v>365.99919949999997</v>
      </c>
    </row>
    <row r="181" spans="1:14" x14ac:dyDescent="0.2">
      <c r="A181" s="2">
        <v>19823</v>
      </c>
      <c r="B181" s="2" t="s">
        <v>10</v>
      </c>
      <c r="C181" s="2">
        <v>10</v>
      </c>
      <c r="D181" s="2">
        <v>7</v>
      </c>
      <c r="E181" s="4">
        <v>72.58</v>
      </c>
      <c r="F181" s="1">
        <v>83.505104560000007</v>
      </c>
      <c r="G181" s="1">
        <v>2374.5255940000002</v>
      </c>
      <c r="H181" s="2">
        <v>5871.9857419999998</v>
      </c>
      <c r="I181" s="2">
        <v>0.18401536130000001</v>
      </c>
      <c r="J181" s="2">
        <v>10.09758529</v>
      </c>
      <c r="K181" s="2">
        <v>8.0544225689999998</v>
      </c>
      <c r="L181" s="2">
        <v>7.9238479010000002</v>
      </c>
      <c r="M181" s="2">
        <v>434.8100584</v>
      </c>
      <c r="N181" s="1">
        <v>346.8298456</v>
      </c>
    </row>
    <row r="182" spans="1:14" x14ac:dyDescent="0.2">
      <c r="A182" s="2">
        <v>19870</v>
      </c>
      <c r="B182" s="2" t="s">
        <v>10</v>
      </c>
      <c r="C182" s="2">
        <v>10</v>
      </c>
      <c r="D182" s="2">
        <v>8</v>
      </c>
      <c r="E182" s="4">
        <v>102.25</v>
      </c>
      <c r="F182" s="1">
        <v>70.009271229999996</v>
      </c>
      <c r="G182" s="1">
        <v>2205.5480940000002</v>
      </c>
      <c r="H182" s="2">
        <v>5585.8790749999998</v>
      </c>
      <c r="I182" s="2">
        <v>0.1227625436</v>
      </c>
      <c r="J182" s="2">
        <v>9.3694850669999994</v>
      </c>
      <c r="K182" s="2">
        <v>7.654413248</v>
      </c>
      <c r="L182" s="2">
        <v>5.2862528229999999</v>
      </c>
      <c r="M182" s="2">
        <v>403.4574834</v>
      </c>
      <c r="N182" s="1">
        <v>329.60512590000002</v>
      </c>
    </row>
    <row r="183" spans="1:14" x14ac:dyDescent="0.2">
      <c r="A183" s="2">
        <v>19953</v>
      </c>
      <c r="B183" s="2" t="s">
        <v>10</v>
      </c>
      <c r="C183" s="2">
        <v>10</v>
      </c>
      <c r="D183" s="2">
        <v>9</v>
      </c>
      <c r="E183" s="4">
        <v>145.41999999999999</v>
      </c>
      <c r="F183" s="1">
        <v>70.686771230000005</v>
      </c>
      <c r="G183" s="1">
        <v>2277.768094</v>
      </c>
      <c r="H183" s="2">
        <v>5456.0115750000004</v>
      </c>
      <c r="I183" s="2">
        <v>0.1258374766</v>
      </c>
      <c r="J183" s="2">
        <v>9.6806708649999997</v>
      </c>
      <c r="K183" s="2">
        <v>7.4728438659999998</v>
      </c>
      <c r="L183" s="2">
        <v>5.4186618869999998</v>
      </c>
      <c r="M183" s="2">
        <v>416.85739150000001</v>
      </c>
      <c r="N183" s="1">
        <v>321.78660389999999</v>
      </c>
    </row>
    <row r="184" spans="1:14" x14ac:dyDescent="0.2">
      <c r="A184" s="2">
        <v>20252</v>
      </c>
      <c r="B184" s="2" t="s">
        <v>10</v>
      </c>
      <c r="C184" s="2">
        <v>10</v>
      </c>
      <c r="D184" s="2">
        <v>10</v>
      </c>
      <c r="E184" s="4">
        <v>216.83</v>
      </c>
      <c r="F184" s="1">
        <v>77.085104560000005</v>
      </c>
      <c r="G184" s="1">
        <v>2227.9830940000002</v>
      </c>
      <c r="H184" s="2">
        <v>3829.9357420000001</v>
      </c>
      <c r="I184" s="2">
        <v>0.15487725029999999</v>
      </c>
      <c r="J184" s="2">
        <v>9.4661543189999993</v>
      </c>
      <c r="K184" s="2">
        <v>5.19940684</v>
      </c>
      <c r="L184" s="2">
        <v>6.6691376519999999</v>
      </c>
      <c r="M184" s="2">
        <v>407.62013830000001</v>
      </c>
      <c r="N184" s="1">
        <v>223.8905963</v>
      </c>
    </row>
    <row r="185" spans="1:14" x14ac:dyDescent="0.2">
      <c r="A185" s="5">
        <v>20408</v>
      </c>
      <c r="B185" s="5" t="s">
        <v>10</v>
      </c>
      <c r="C185" s="2">
        <v>10</v>
      </c>
      <c r="D185" s="5">
        <v>11</v>
      </c>
      <c r="E185" s="4">
        <v>292.83</v>
      </c>
      <c r="F185" s="1">
        <v>101.1876046</v>
      </c>
      <c r="G185" s="1">
        <v>2245.3880939999999</v>
      </c>
      <c r="H185" s="2">
        <v>2982.9257419999999</v>
      </c>
      <c r="I185" s="2">
        <v>0.26426997940000002</v>
      </c>
      <c r="J185" s="2">
        <v>9.5411500100000008</v>
      </c>
      <c r="K185" s="2">
        <v>4.0151915300000001</v>
      </c>
      <c r="L185" s="2">
        <v>11.37967562</v>
      </c>
      <c r="M185" s="2">
        <v>410.84951239999998</v>
      </c>
      <c r="N185" s="1">
        <v>172.8973427</v>
      </c>
    </row>
    <row r="186" spans="1:14" x14ac:dyDescent="0.2">
      <c r="A186" s="2">
        <v>21051</v>
      </c>
      <c r="B186" s="2" t="s">
        <v>10</v>
      </c>
      <c r="C186" s="2">
        <v>10</v>
      </c>
      <c r="D186" s="2">
        <v>12</v>
      </c>
      <c r="E186" s="4">
        <v>461.92</v>
      </c>
      <c r="F186" s="1">
        <v>90.058437889999993</v>
      </c>
      <c r="G186" s="1">
        <v>2064.7930940000001</v>
      </c>
      <c r="H186" s="2">
        <v>874.84740880000004</v>
      </c>
      <c r="I186" s="2">
        <v>0.2137586252</v>
      </c>
      <c r="J186" s="2">
        <v>8.7629916160000008</v>
      </c>
      <c r="K186" s="2">
        <v>1.0678607600000001</v>
      </c>
      <c r="L186" s="2">
        <v>9.2046165139999996</v>
      </c>
      <c r="M186" s="2">
        <v>377.34139269999997</v>
      </c>
      <c r="N186" s="1">
        <v>45.982934159999999</v>
      </c>
    </row>
    <row r="187" spans="1:14" x14ac:dyDescent="0.2">
      <c r="A187" s="2">
        <v>21514</v>
      </c>
      <c r="B187" s="2" t="s">
        <v>10</v>
      </c>
      <c r="C187" s="2">
        <v>10</v>
      </c>
      <c r="D187" s="2">
        <v>13</v>
      </c>
      <c r="E187" s="4">
        <v>648.58000000000004</v>
      </c>
      <c r="F187" s="1">
        <v>92.76197956</v>
      </c>
      <c r="G187" s="1">
        <v>2195.6730940000002</v>
      </c>
      <c r="H187" s="2">
        <v>-13.486757860000001</v>
      </c>
      <c r="I187" s="2">
        <v>0.22602904530000001</v>
      </c>
      <c r="J187" s="2">
        <v>9.3269350840000005</v>
      </c>
      <c r="K187" s="2">
        <v>-0.174130385</v>
      </c>
      <c r="L187" s="2">
        <v>9.7329905700000001</v>
      </c>
      <c r="M187" s="2">
        <v>401.62524719999999</v>
      </c>
      <c r="N187" s="1">
        <v>-7.4981929530000002</v>
      </c>
    </row>
    <row r="188" spans="1:14" x14ac:dyDescent="0.2">
      <c r="A188" s="2">
        <v>21809</v>
      </c>
      <c r="B188" s="2" t="s">
        <v>10</v>
      </c>
      <c r="C188" s="2">
        <v>10</v>
      </c>
      <c r="D188" s="2">
        <v>14</v>
      </c>
      <c r="E188" s="4">
        <v>984.33</v>
      </c>
      <c r="F188" s="1">
        <v>95.135104560000002</v>
      </c>
      <c r="G188" s="1">
        <v>2191.8805940000002</v>
      </c>
      <c r="H188" s="2">
        <v>-61.716757860000001</v>
      </c>
      <c r="I188" s="2">
        <v>0.23679982099999999</v>
      </c>
      <c r="J188" s="2">
        <v>9.3105937359999995</v>
      </c>
      <c r="K188" s="2">
        <v>-0.2415613532</v>
      </c>
      <c r="L188" s="2">
        <v>10.196788740000001</v>
      </c>
      <c r="M188" s="2">
        <v>400.92157580000003</v>
      </c>
      <c r="N188" s="1">
        <v>-10.40182411</v>
      </c>
    </row>
    <row r="189" spans="1:14" x14ac:dyDescent="0.2">
      <c r="A189" s="2">
        <v>22209</v>
      </c>
      <c r="B189" s="2" t="s">
        <v>10</v>
      </c>
      <c r="C189" s="2">
        <v>10</v>
      </c>
      <c r="D189" s="2">
        <v>15</v>
      </c>
      <c r="E189" s="4">
        <v>1993.17</v>
      </c>
      <c r="F189" s="1">
        <v>80.192604560000007</v>
      </c>
      <c r="G189" s="1">
        <v>2091.183094</v>
      </c>
      <c r="H189" s="2">
        <v>6.3732421380000002</v>
      </c>
      <c r="I189" s="2">
        <v>0.16898109450000001</v>
      </c>
      <c r="J189" s="2">
        <v>8.8767024059999997</v>
      </c>
      <c r="K189" s="2">
        <v>-0.14636386979999999</v>
      </c>
      <c r="L189" s="2">
        <v>7.2764604090000002</v>
      </c>
      <c r="M189" s="2">
        <v>382.2378698</v>
      </c>
      <c r="N189" s="1">
        <v>-6.3025447110000004</v>
      </c>
    </row>
    <row r="190" spans="1:14" x14ac:dyDescent="0.2">
      <c r="A190" s="2">
        <v>19561</v>
      </c>
      <c r="B190" s="2" t="s">
        <v>17</v>
      </c>
      <c r="C190" s="2">
        <v>10</v>
      </c>
      <c r="D190" s="2">
        <v>1</v>
      </c>
      <c r="E190" s="4">
        <v>0</v>
      </c>
      <c r="F190" s="1">
        <v>1914.082813</v>
      </c>
      <c r="G190" s="1">
        <v>2326.6130939999998</v>
      </c>
      <c r="H190" s="2">
        <v>5822.8224090000003</v>
      </c>
      <c r="I190" s="2">
        <v>8.4923606090000003</v>
      </c>
      <c r="J190" s="2">
        <v>9.8911370840000004</v>
      </c>
      <c r="K190" s="2">
        <v>7.9856866950000001</v>
      </c>
      <c r="L190" s="2">
        <v>365.68780620000001</v>
      </c>
      <c r="M190" s="2">
        <v>425.9202343</v>
      </c>
      <c r="N190" s="1">
        <v>343.87002419999999</v>
      </c>
    </row>
    <row r="191" spans="1:14" x14ac:dyDescent="0.2">
      <c r="A191" s="2">
        <v>19583</v>
      </c>
      <c r="B191" s="2" t="s">
        <v>17</v>
      </c>
      <c r="C191" s="2">
        <v>10</v>
      </c>
      <c r="D191" s="2">
        <v>2</v>
      </c>
      <c r="E191" s="4">
        <v>0.81</v>
      </c>
      <c r="F191" s="1">
        <v>1895.1046879999999</v>
      </c>
      <c r="G191" s="1">
        <v>2312.9155940000001</v>
      </c>
      <c r="H191" s="2">
        <v>5957.9899089999999</v>
      </c>
      <c r="I191" s="2">
        <v>8.4062256069999997</v>
      </c>
      <c r="J191" s="2">
        <v>9.8321164870000004</v>
      </c>
      <c r="K191" s="2">
        <v>8.1746660729999991</v>
      </c>
      <c r="L191" s="2">
        <v>361.97876439999999</v>
      </c>
      <c r="M191" s="2">
        <v>423.3787605</v>
      </c>
      <c r="N191" s="1">
        <v>352.00762659999998</v>
      </c>
    </row>
    <row r="192" spans="1:14" x14ac:dyDescent="0.2">
      <c r="A192" s="2">
        <v>19604</v>
      </c>
      <c r="B192" s="2" t="s">
        <v>17</v>
      </c>
      <c r="C192" s="2">
        <v>10</v>
      </c>
      <c r="D192" s="2">
        <v>3</v>
      </c>
      <c r="E192" s="4">
        <v>3.31</v>
      </c>
      <c r="F192" s="1">
        <v>1584.399688</v>
      </c>
      <c r="G192" s="1">
        <v>2297.8455939999999</v>
      </c>
      <c r="H192" s="2">
        <v>5786.3049090000004</v>
      </c>
      <c r="I192" s="2">
        <v>6.9960454219999999</v>
      </c>
      <c r="J192" s="2">
        <v>9.7671819820000003</v>
      </c>
      <c r="K192" s="2">
        <v>7.9346311199999997</v>
      </c>
      <c r="L192" s="2">
        <v>301.2552834</v>
      </c>
      <c r="M192" s="2">
        <v>420.582629</v>
      </c>
      <c r="N192" s="1">
        <v>341.67153050000002</v>
      </c>
    </row>
    <row r="193" spans="1:14" x14ac:dyDescent="0.2">
      <c r="A193" s="2">
        <v>19625</v>
      </c>
      <c r="B193" s="2" t="s">
        <v>17</v>
      </c>
      <c r="C193" s="2">
        <v>10</v>
      </c>
      <c r="D193" s="2">
        <v>4</v>
      </c>
      <c r="E193" s="4">
        <v>5.81</v>
      </c>
      <c r="F193" s="1">
        <v>1453.884063</v>
      </c>
      <c r="G193" s="1">
        <v>2329.1330939999998</v>
      </c>
      <c r="H193" s="2">
        <v>5907.6274089999997</v>
      </c>
      <c r="I193" s="2">
        <v>6.4036811279999997</v>
      </c>
      <c r="J193" s="2">
        <v>9.9019954079999994</v>
      </c>
      <c r="K193" s="2">
        <v>8.1042536300000005</v>
      </c>
      <c r="L193" s="2">
        <v>275.74760550000002</v>
      </c>
      <c r="M193" s="2">
        <v>426.3878024</v>
      </c>
      <c r="N193" s="1">
        <v>348.97561080000003</v>
      </c>
    </row>
    <row r="194" spans="1:14" x14ac:dyDescent="0.2">
      <c r="A194" s="2">
        <v>19650</v>
      </c>
      <c r="B194" s="2" t="s">
        <v>17</v>
      </c>
      <c r="C194" s="2">
        <v>10</v>
      </c>
      <c r="D194" s="2">
        <v>5</v>
      </c>
      <c r="E194" s="4">
        <v>23.81</v>
      </c>
      <c r="F194" s="1">
        <v>461.15531290000001</v>
      </c>
      <c r="G194" s="1">
        <v>2241.3480939999999</v>
      </c>
      <c r="H194" s="2">
        <v>5502.5699089999998</v>
      </c>
      <c r="I194" s="2">
        <v>1.8980361859999999</v>
      </c>
      <c r="J194" s="2">
        <v>9.5237422200000008</v>
      </c>
      <c r="K194" s="2">
        <v>7.5379376560000004</v>
      </c>
      <c r="L194" s="2">
        <v>81.730948659999996</v>
      </c>
      <c r="M194" s="2">
        <v>410.09991910000002</v>
      </c>
      <c r="N194" s="1">
        <v>324.58959429999999</v>
      </c>
    </row>
    <row r="195" spans="1:14" x14ac:dyDescent="0.2">
      <c r="A195" s="2">
        <v>19757</v>
      </c>
      <c r="B195" s="2" t="s">
        <v>17</v>
      </c>
      <c r="C195" s="2">
        <v>10</v>
      </c>
      <c r="D195" s="2">
        <v>6</v>
      </c>
      <c r="E195" s="4">
        <v>48.48</v>
      </c>
      <c r="F195" s="1">
        <v>88.309687890000006</v>
      </c>
      <c r="G195" s="1">
        <v>2352.935594</v>
      </c>
      <c r="H195" s="2">
        <v>5783.4824090000002</v>
      </c>
      <c r="I195" s="2">
        <v>0.20582166700000001</v>
      </c>
      <c r="J195" s="2">
        <v>10.00455702</v>
      </c>
      <c r="K195" s="2">
        <v>7.9306849479999997</v>
      </c>
      <c r="L195" s="2">
        <v>8.8628447779999995</v>
      </c>
      <c r="M195" s="2">
        <v>430.80418730000002</v>
      </c>
      <c r="N195" s="1">
        <v>341.50160519999997</v>
      </c>
    </row>
    <row r="196" spans="1:14" x14ac:dyDescent="0.2">
      <c r="A196" s="2">
        <v>19824</v>
      </c>
      <c r="B196" s="2" t="s">
        <v>17</v>
      </c>
      <c r="C196" s="2">
        <v>10</v>
      </c>
      <c r="D196" s="2">
        <v>7</v>
      </c>
      <c r="E196" s="4">
        <v>72.58</v>
      </c>
      <c r="F196" s="1">
        <v>99.845312890000002</v>
      </c>
      <c r="G196" s="1">
        <v>2353.8355940000001</v>
      </c>
      <c r="H196" s="2">
        <v>5582.7624089999999</v>
      </c>
      <c r="I196" s="2">
        <v>0.25817779190000001</v>
      </c>
      <c r="J196" s="2">
        <v>10.008435</v>
      </c>
      <c r="K196" s="2">
        <v>7.6500557970000003</v>
      </c>
      <c r="L196" s="2">
        <v>11.11734118</v>
      </c>
      <c r="M196" s="2">
        <v>430.97117589999999</v>
      </c>
      <c r="N196" s="1">
        <v>329.41749060000001</v>
      </c>
    </row>
    <row r="197" spans="1:14" x14ac:dyDescent="0.2">
      <c r="A197" s="2">
        <v>19871</v>
      </c>
      <c r="B197" s="2" t="s">
        <v>17</v>
      </c>
      <c r="C197" s="2">
        <v>10</v>
      </c>
      <c r="D197" s="2">
        <v>8</v>
      </c>
      <c r="E197" s="4">
        <v>102.25</v>
      </c>
      <c r="F197" s="1">
        <v>69.01197956</v>
      </c>
      <c r="G197" s="1">
        <v>2252.663094</v>
      </c>
      <c r="H197" s="2">
        <v>5374.7082419999997</v>
      </c>
      <c r="I197" s="2">
        <v>0.11823618919999999</v>
      </c>
      <c r="J197" s="2">
        <v>9.5724969590000004</v>
      </c>
      <c r="K197" s="2">
        <v>7.3591726560000001</v>
      </c>
      <c r="L197" s="2">
        <v>5.0913443999999997</v>
      </c>
      <c r="M197" s="2">
        <v>412.19933700000001</v>
      </c>
      <c r="N197" s="1">
        <v>316.89183109999999</v>
      </c>
    </row>
    <row r="198" spans="1:14" x14ac:dyDescent="0.2">
      <c r="A198" s="2">
        <v>19954</v>
      </c>
      <c r="B198" s="2" t="s">
        <v>17</v>
      </c>
      <c r="C198" s="2">
        <v>10</v>
      </c>
      <c r="D198" s="2">
        <v>9</v>
      </c>
      <c r="E198" s="4">
        <v>145.41999999999999</v>
      </c>
      <c r="F198" s="1">
        <v>71.471979559999994</v>
      </c>
      <c r="G198" s="1">
        <v>2128.748094</v>
      </c>
      <c r="H198" s="2">
        <v>5115.4657420000003</v>
      </c>
      <c r="I198" s="2">
        <v>0.12940125969999999</v>
      </c>
      <c r="J198" s="2">
        <v>9.0385646949999998</v>
      </c>
      <c r="K198" s="2">
        <v>6.9967224640000003</v>
      </c>
      <c r="L198" s="2">
        <v>5.572121224</v>
      </c>
      <c r="M198" s="2">
        <v>389.2077888</v>
      </c>
      <c r="N198" s="1">
        <v>301.2844374</v>
      </c>
    </row>
    <row r="199" spans="1:14" x14ac:dyDescent="0.2">
      <c r="A199" s="2">
        <v>20253</v>
      </c>
      <c r="B199" s="2" t="s">
        <v>17</v>
      </c>
      <c r="C199" s="2">
        <v>10</v>
      </c>
      <c r="D199" s="2">
        <v>10</v>
      </c>
      <c r="E199" s="4">
        <v>216.83</v>
      </c>
      <c r="F199" s="1">
        <v>91.702812890000004</v>
      </c>
      <c r="G199" s="1">
        <v>2220.6305940000002</v>
      </c>
      <c r="H199" s="2">
        <v>4767.6149089999999</v>
      </c>
      <c r="I199" s="2">
        <v>0.22122186220000001</v>
      </c>
      <c r="J199" s="2">
        <v>9.4344734330000009</v>
      </c>
      <c r="K199" s="2">
        <v>6.5103878489999998</v>
      </c>
      <c r="L199" s="2">
        <v>9.5259894369999998</v>
      </c>
      <c r="M199" s="2">
        <v>406.25593409999999</v>
      </c>
      <c r="N199" s="1">
        <v>280.34248179999997</v>
      </c>
    </row>
    <row r="200" spans="1:14" x14ac:dyDescent="0.2">
      <c r="A200" s="5">
        <v>20409</v>
      </c>
      <c r="B200" s="5" t="s">
        <v>17</v>
      </c>
      <c r="C200" s="2">
        <v>10</v>
      </c>
      <c r="D200" s="5">
        <v>11</v>
      </c>
      <c r="E200" s="4">
        <v>292.83</v>
      </c>
      <c r="F200" s="1">
        <v>95.687812890000004</v>
      </c>
      <c r="G200" s="1">
        <v>2050.9780940000001</v>
      </c>
      <c r="H200" s="2">
        <v>4400.2249089999996</v>
      </c>
      <c r="I200" s="2">
        <v>0.2393083688</v>
      </c>
      <c r="J200" s="2">
        <v>8.7034647290000002</v>
      </c>
      <c r="K200" s="2">
        <v>5.9967352800000002</v>
      </c>
      <c r="L200" s="2">
        <v>10.3048088</v>
      </c>
      <c r="M200" s="2">
        <v>374.77811759999997</v>
      </c>
      <c r="N200" s="1">
        <v>258.22419339999999</v>
      </c>
    </row>
    <row r="201" spans="1:14" x14ac:dyDescent="0.2">
      <c r="A201" s="2">
        <v>21052</v>
      </c>
      <c r="B201" s="2" t="s">
        <v>17</v>
      </c>
      <c r="C201" s="2">
        <v>10</v>
      </c>
      <c r="D201" s="2">
        <v>12</v>
      </c>
      <c r="E201" s="4">
        <v>461.92</v>
      </c>
      <c r="F201" s="1">
        <v>97.056146229999996</v>
      </c>
      <c r="G201" s="1">
        <v>1988.288094</v>
      </c>
      <c r="H201" s="2">
        <v>3576.1665750000002</v>
      </c>
      <c r="I201" s="2">
        <v>0.2455187502</v>
      </c>
      <c r="J201" s="2">
        <v>8.4333423580000009</v>
      </c>
      <c r="K201" s="2">
        <v>4.8446089839999997</v>
      </c>
      <c r="L201" s="2">
        <v>10.572232769999999</v>
      </c>
      <c r="M201" s="2">
        <v>363.14643330000001</v>
      </c>
      <c r="N201" s="1">
        <v>208.61271819999999</v>
      </c>
    </row>
    <row r="202" spans="1:14" x14ac:dyDescent="0.2">
      <c r="A202" s="2">
        <v>21515</v>
      </c>
      <c r="B202" s="2" t="s">
        <v>17</v>
      </c>
      <c r="C202" s="2">
        <v>10</v>
      </c>
      <c r="D202" s="2">
        <v>13</v>
      </c>
      <c r="E202" s="4">
        <v>648.58000000000004</v>
      </c>
      <c r="F202" s="1">
        <v>98.634687889999995</v>
      </c>
      <c r="G202" s="1">
        <v>2311.8880939999999</v>
      </c>
      <c r="H202" s="2">
        <v>3409.5274089999998</v>
      </c>
      <c r="I202" s="2">
        <v>0.25268319290000002</v>
      </c>
      <c r="J202" s="2">
        <v>9.827689135</v>
      </c>
      <c r="K202" s="2">
        <v>4.6116286740000003</v>
      </c>
      <c r="L202" s="2">
        <v>10.88073938</v>
      </c>
      <c r="M202" s="2">
        <v>423.18811520000003</v>
      </c>
      <c r="N202" s="1">
        <v>198.58040070000001</v>
      </c>
    </row>
    <row r="203" spans="1:14" x14ac:dyDescent="0.2">
      <c r="A203" s="2">
        <v>21810</v>
      </c>
      <c r="B203" s="2" t="s">
        <v>17</v>
      </c>
      <c r="C203" s="2">
        <v>10</v>
      </c>
      <c r="D203" s="2">
        <v>14</v>
      </c>
      <c r="E203" s="4">
        <v>984.33</v>
      </c>
      <c r="F203" s="1">
        <v>109.1728129</v>
      </c>
      <c r="G203" s="1">
        <v>2089.1780939999999</v>
      </c>
      <c r="H203" s="2">
        <v>2045.0649089999999</v>
      </c>
      <c r="I203" s="2">
        <v>0.30051201789999998</v>
      </c>
      <c r="J203" s="2">
        <v>8.8680631430000005</v>
      </c>
      <c r="K203" s="2">
        <v>2.7039565310000002</v>
      </c>
      <c r="L203" s="2">
        <v>12.94028664</v>
      </c>
      <c r="M203" s="2">
        <v>381.86585630000002</v>
      </c>
      <c r="N203" s="1">
        <v>116.4345201</v>
      </c>
    </row>
    <row r="204" spans="1:14" x14ac:dyDescent="0.2">
      <c r="A204" s="2">
        <v>22210</v>
      </c>
      <c r="B204" s="2" t="s">
        <v>17</v>
      </c>
      <c r="C204" s="2">
        <v>10</v>
      </c>
      <c r="D204" s="2">
        <v>15</v>
      </c>
      <c r="E204" s="4">
        <v>1993.17</v>
      </c>
      <c r="F204" s="1">
        <v>118.5103129</v>
      </c>
      <c r="G204" s="1">
        <v>2119.1255940000001</v>
      </c>
      <c r="H204" s="2">
        <v>61.224908810000002</v>
      </c>
      <c r="I204" s="2">
        <v>0.34289163030000003</v>
      </c>
      <c r="J204" s="2">
        <v>8.9971026989999991</v>
      </c>
      <c r="K204" s="2">
        <v>-6.9675066329999993E-2</v>
      </c>
      <c r="L204" s="2">
        <v>14.765186480000001</v>
      </c>
      <c r="M204" s="2">
        <v>387.42240220000002</v>
      </c>
      <c r="N204" s="1">
        <v>-3.0002638049999999</v>
      </c>
    </row>
    <row r="205" spans="1:14" x14ac:dyDescent="0.2">
      <c r="A205" s="2">
        <v>19562</v>
      </c>
      <c r="B205" s="2" t="s">
        <v>11</v>
      </c>
      <c r="C205" s="2">
        <v>10</v>
      </c>
      <c r="D205" s="2">
        <v>1</v>
      </c>
      <c r="E205" s="4">
        <v>0</v>
      </c>
      <c r="F205" s="1">
        <v>2079.5555210000002</v>
      </c>
      <c r="G205" s="1">
        <v>2565.7830939999999</v>
      </c>
      <c r="H205" s="2">
        <v>6499.0990750000001</v>
      </c>
      <c r="I205" s="2">
        <v>9.2433827500000003</v>
      </c>
      <c r="J205" s="2">
        <v>10.92168689</v>
      </c>
      <c r="K205" s="2">
        <v>8.9311975889999999</v>
      </c>
      <c r="L205" s="2">
        <v>398.0274172</v>
      </c>
      <c r="M205" s="2">
        <v>470.29652929999997</v>
      </c>
      <c r="N205" s="1">
        <v>384.58447580000001</v>
      </c>
    </row>
    <row r="206" spans="1:14" x14ac:dyDescent="0.2">
      <c r="A206" s="2">
        <v>19584</v>
      </c>
      <c r="B206" s="2" t="s">
        <v>11</v>
      </c>
      <c r="C206" s="2">
        <v>10</v>
      </c>
      <c r="D206" s="2">
        <v>2</v>
      </c>
      <c r="E206" s="4">
        <v>0.78</v>
      </c>
      <c r="F206" s="1">
        <v>2004.4798960000001</v>
      </c>
      <c r="G206" s="1">
        <v>2549.1605939999999</v>
      </c>
      <c r="H206" s="2">
        <v>6569.929075</v>
      </c>
      <c r="I206" s="2">
        <v>8.9026410210000009</v>
      </c>
      <c r="J206" s="2">
        <v>10.850062879999999</v>
      </c>
      <c r="K206" s="2">
        <v>9.0302259009999997</v>
      </c>
      <c r="L206" s="2">
        <v>383.35480719999998</v>
      </c>
      <c r="M206" s="2">
        <v>467.21234249999998</v>
      </c>
      <c r="N206" s="1">
        <v>388.84871370000002</v>
      </c>
    </row>
    <row r="207" spans="1:14" x14ac:dyDescent="0.2">
      <c r="A207" s="2">
        <v>19605</v>
      </c>
      <c r="B207" s="2" t="s">
        <v>11</v>
      </c>
      <c r="C207" s="2">
        <v>10</v>
      </c>
      <c r="D207" s="2">
        <v>3</v>
      </c>
      <c r="E207" s="4">
        <v>3.28</v>
      </c>
      <c r="F207" s="1">
        <v>1692.3048960000001</v>
      </c>
      <c r="G207" s="1">
        <v>2643.1905940000001</v>
      </c>
      <c r="H207" s="2">
        <v>6583.4965750000001</v>
      </c>
      <c r="I207" s="2">
        <v>7.485789027</v>
      </c>
      <c r="J207" s="2">
        <v>11.2552249</v>
      </c>
      <c r="K207" s="2">
        <v>9.0491947929999998</v>
      </c>
      <c r="L207" s="2">
        <v>322.34403279999998</v>
      </c>
      <c r="M207" s="2">
        <v>484.65894120000002</v>
      </c>
      <c r="N207" s="1">
        <v>389.6655293</v>
      </c>
    </row>
    <row r="208" spans="1:14" x14ac:dyDescent="0.2">
      <c r="A208" s="2">
        <v>19626</v>
      </c>
      <c r="B208" s="2" t="s">
        <v>11</v>
      </c>
      <c r="C208" s="2">
        <v>10</v>
      </c>
      <c r="D208" s="2">
        <v>4</v>
      </c>
      <c r="E208" s="4">
        <v>5.78</v>
      </c>
      <c r="F208" s="1">
        <v>1366.606771</v>
      </c>
      <c r="G208" s="1">
        <v>2519.0880940000002</v>
      </c>
      <c r="H208" s="2">
        <v>6297.8815750000003</v>
      </c>
      <c r="I208" s="2">
        <v>6.0075603470000001</v>
      </c>
      <c r="J208" s="2">
        <v>10.72048472</v>
      </c>
      <c r="K208" s="2">
        <v>8.649872877</v>
      </c>
      <c r="L208" s="2">
        <v>258.6903294</v>
      </c>
      <c r="M208" s="2">
        <v>461.6326037</v>
      </c>
      <c r="N208" s="1">
        <v>372.47040980000003</v>
      </c>
    </row>
    <row r="209" spans="1:14" x14ac:dyDescent="0.2">
      <c r="A209" s="2">
        <v>19651</v>
      </c>
      <c r="B209" s="2" t="s">
        <v>11</v>
      </c>
      <c r="C209" s="2">
        <v>10</v>
      </c>
      <c r="D209" s="2">
        <v>5</v>
      </c>
      <c r="E209" s="4">
        <v>23.78</v>
      </c>
      <c r="F209" s="1">
        <v>151.50302120000001</v>
      </c>
      <c r="G209" s="1">
        <v>2460.6280940000001</v>
      </c>
      <c r="H209" s="2">
        <v>5800.6040750000002</v>
      </c>
      <c r="I209" s="2">
        <v>0.49263387289999999</v>
      </c>
      <c r="J209" s="2">
        <v>10.468588820000001</v>
      </c>
      <c r="K209" s="2">
        <v>7.9546229650000004</v>
      </c>
      <c r="L209" s="2">
        <v>21.21320661</v>
      </c>
      <c r="M209" s="2">
        <v>450.78576579999998</v>
      </c>
      <c r="N209" s="1">
        <v>342.53239530000002</v>
      </c>
    </row>
    <row r="210" spans="1:14" x14ac:dyDescent="0.2">
      <c r="A210" s="2">
        <v>19758</v>
      </c>
      <c r="B210" s="2" t="s">
        <v>11</v>
      </c>
      <c r="C210" s="2">
        <v>10</v>
      </c>
      <c r="D210" s="2">
        <v>6</v>
      </c>
      <c r="E210" s="4">
        <v>48.45</v>
      </c>
      <c r="F210" s="1">
        <v>66.424896230000002</v>
      </c>
      <c r="G210" s="1">
        <v>2478.3530940000001</v>
      </c>
      <c r="H210" s="2">
        <v>5646.3465749999996</v>
      </c>
      <c r="I210" s="2">
        <v>0.10649433229999999</v>
      </c>
      <c r="J210" s="2">
        <v>10.54496335</v>
      </c>
      <c r="K210" s="2">
        <v>7.738953618</v>
      </c>
      <c r="L210" s="2">
        <v>4.5857306969999998</v>
      </c>
      <c r="M210" s="2">
        <v>454.07451370000001</v>
      </c>
      <c r="N210" s="1">
        <v>333.24550160000001</v>
      </c>
    </row>
    <row r="211" spans="1:14" x14ac:dyDescent="0.2">
      <c r="A211" s="2">
        <v>19825</v>
      </c>
      <c r="B211" s="2" t="s">
        <v>11</v>
      </c>
      <c r="C211" s="2">
        <v>10</v>
      </c>
      <c r="D211" s="2">
        <v>7</v>
      </c>
      <c r="E211" s="4">
        <v>72.58</v>
      </c>
      <c r="F211" s="1">
        <v>83.685521230000006</v>
      </c>
      <c r="G211" s="1">
        <v>2454.8155940000001</v>
      </c>
      <c r="H211" s="2">
        <v>4960.7515750000002</v>
      </c>
      <c r="I211" s="2">
        <v>0.18483420880000001</v>
      </c>
      <c r="J211" s="2">
        <v>10.44354358</v>
      </c>
      <c r="K211" s="2">
        <v>6.7804146459999997</v>
      </c>
      <c r="L211" s="2">
        <v>7.9591081250000002</v>
      </c>
      <c r="M211" s="2">
        <v>449.70729770000003</v>
      </c>
      <c r="N211" s="1">
        <v>291.97005059999998</v>
      </c>
    </row>
    <row r="212" spans="1:14" x14ac:dyDescent="0.2">
      <c r="A212" s="2">
        <v>19872</v>
      </c>
      <c r="B212" s="2" t="s">
        <v>11</v>
      </c>
      <c r="C212" s="2">
        <v>10</v>
      </c>
      <c r="D212" s="2">
        <v>8</v>
      </c>
      <c r="E212" s="4">
        <v>102.25</v>
      </c>
      <c r="F212" s="1">
        <v>73.724687889999998</v>
      </c>
      <c r="G212" s="1">
        <v>2379.7605939999999</v>
      </c>
      <c r="H212" s="2">
        <v>4507.1399090000004</v>
      </c>
      <c r="I212" s="2">
        <v>0.13962550670000001</v>
      </c>
      <c r="J212" s="2">
        <v>10.120142169999999</v>
      </c>
      <c r="K212" s="2">
        <v>6.1462144829999996</v>
      </c>
      <c r="L212" s="2">
        <v>6.0123854349999997</v>
      </c>
      <c r="M212" s="2">
        <v>435.78137550000002</v>
      </c>
      <c r="N212" s="1">
        <v>264.66088689999998</v>
      </c>
    </row>
    <row r="213" spans="1:14" x14ac:dyDescent="0.2">
      <c r="A213" s="5">
        <v>19955</v>
      </c>
      <c r="B213" s="5" t="s">
        <v>11</v>
      </c>
      <c r="C213" s="2">
        <v>10</v>
      </c>
      <c r="D213" s="5">
        <v>9</v>
      </c>
      <c r="E213" s="4">
        <v>145.41999999999999</v>
      </c>
      <c r="F213" s="1">
        <v>64.477187889999996</v>
      </c>
      <c r="G213" s="1">
        <v>2425.8530940000001</v>
      </c>
      <c r="H213" s="2">
        <v>3822.724909</v>
      </c>
      <c r="I213" s="2">
        <v>9.7654372500000003E-2</v>
      </c>
      <c r="J213" s="2">
        <v>10.318748250000001</v>
      </c>
      <c r="K213" s="2">
        <v>5.1893252829999996</v>
      </c>
      <c r="L213" s="2">
        <v>4.2050749950000004</v>
      </c>
      <c r="M213" s="2">
        <v>444.33351160000001</v>
      </c>
      <c r="N213" s="1">
        <v>223.45647640000001</v>
      </c>
    </row>
    <row r="214" spans="1:14" x14ac:dyDescent="0.2">
      <c r="A214" s="2">
        <v>20254</v>
      </c>
      <c r="B214" s="2" t="s">
        <v>11</v>
      </c>
      <c r="C214" s="2">
        <v>10</v>
      </c>
      <c r="D214" s="2">
        <v>10</v>
      </c>
      <c r="E214" s="4">
        <v>216.83</v>
      </c>
      <c r="F214" s="1">
        <v>89.20802123</v>
      </c>
      <c r="G214" s="1">
        <v>2338.0705939999998</v>
      </c>
      <c r="H214" s="2">
        <v>3286.0065749999999</v>
      </c>
      <c r="I214" s="2">
        <v>0.20989888449999999</v>
      </c>
      <c r="J214" s="2">
        <v>9.9405058359999998</v>
      </c>
      <c r="K214" s="2">
        <v>4.4389326469999997</v>
      </c>
      <c r="L214" s="2">
        <v>9.0384130079999991</v>
      </c>
      <c r="M214" s="2">
        <v>428.04609210000001</v>
      </c>
      <c r="N214" s="1">
        <v>191.1439723</v>
      </c>
    </row>
    <row r="215" spans="1:14" x14ac:dyDescent="0.2">
      <c r="A215" s="2">
        <v>20410</v>
      </c>
      <c r="B215" s="2" t="s">
        <v>11</v>
      </c>
      <c r="C215" s="2">
        <v>10</v>
      </c>
      <c r="D215" s="2">
        <v>11</v>
      </c>
      <c r="E215" s="4">
        <v>292.83</v>
      </c>
      <c r="F215" s="1">
        <v>96.250521230000004</v>
      </c>
      <c r="G215" s="1">
        <v>2361.5630940000001</v>
      </c>
      <c r="H215" s="2">
        <v>2867.2965749999998</v>
      </c>
      <c r="I215" s="2">
        <v>0.241862303</v>
      </c>
      <c r="J215" s="2">
        <v>10.041731710000001</v>
      </c>
      <c r="K215" s="2">
        <v>3.8535289420000001</v>
      </c>
      <c r="L215" s="2">
        <v>10.414783249999999</v>
      </c>
      <c r="M215" s="2">
        <v>432.40495859999999</v>
      </c>
      <c r="N215" s="1">
        <v>165.93602290000001</v>
      </c>
    </row>
    <row r="216" spans="1:14" x14ac:dyDescent="0.2">
      <c r="A216" s="2">
        <v>21053</v>
      </c>
      <c r="B216" s="2" t="s">
        <v>11</v>
      </c>
      <c r="C216" s="2">
        <v>10</v>
      </c>
      <c r="D216" s="2">
        <v>12</v>
      </c>
      <c r="E216" s="4">
        <v>461.92</v>
      </c>
      <c r="F216" s="1">
        <v>90.908854559999995</v>
      </c>
      <c r="G216" s="1">
        <v>2283.8405939999998</v>
      </c>
      <c r="H216" s="2">
        <v>2204.9807420000002</v>
      </c>
      <c r="I216" s="2">
        <v>0.2176183659</v>
      </c>
      <c r="J216" s="2">
        <v>9.7068364109999994</v>
      </c>
      <c r="K216" s="2">
        <v>2.9275368639999999</v>
      </c>
      <c r="L216" s="2">
        <v>9.37082002</v>
      </c>
      <c r="M216" s="2">
        <v>417.9841007</v>
      </c>
      <c r="N216" s="1">
        <v>126.0620672</v>
      </c>
    </row>
    <row r="217" spans="1:14" x14ac:dyDescent="0.2">
      <c r="A217" s="2">
        <v>21516</v>
      </c>
      <c r="B217" s="2" t="s">
        <v>11</v>
      </c>
      <c r="C217" s="2">
        <v>10</v>
      </c>
      <c r="D217" s="2">
        <v>13</v>
      </c>
      <c r="E217" s="4">
        <v>648.58000000000004</v>
      </c>
      <c r="F217" s="1">
        <v>95.119896229999995</v>
      </c>
      <c r="G217" s="1">
        <v>2306.7205939999999</v>
      </c>
      <c r="H217" s="2">
        <v>2054.2715750000002</v>
      </c>
      <c r="I217" s="2">
        <v>0.2367307957</v>
      </c>
      <c r="J217" s="2">
        <v>9.8054231059999992</v>
      </c>
      <c r="K217" s="2">
        <v>2.7168284869999999</v>
      </c>
      <c r="L217" s="2">
        <v>10.193816460000001</v>
      </c>
      <c r="M217" s="2">
        <v>422.22932220000001</v>
      </c>
      <c r="N217" s="1">
        <v>116.9887968</v>
      </c>
    </row>
    <row r="218" spans="1:14" x14ac:dyDescent="0.2">
      <c r="A218" s="2">
        <v>21811</v>
      </c>
      <c r="B218" s="2" t="s">
        <v>11</v>
      </c>
      <c r="C218" s="2">
        <v>10</v>
      </c>
      <c r="D218" s="2">
        <v>14</v>
      </c>
      <c r="E218" s="4">
        <v>984.33</v>
      </c>
      <c r="F218" s="1">
        <v>84.063021230000004</v>
      </c>
      <c r="G218" s="1">
        <v>2223.1755939999998</v>
      </c>
      <c r="H218" s="2">
        <v>1595.646575</v>
      </c>
      <c r="I218" s="2">
        <v>0.1865475479</v>
      </c>
      <c r="J218" s="2">
        <v>9.4454394789999991</v>
      </c>
      <c r="K218" s="2">
        <v>2.0756191199999998</v>
      </c>
      <c r="L218" s="2">
        <v>8.0328858689999993</v>
      </c>
      <c r="M218" s="2">
        <v>406.72814080000001</v>
      </c>
      <c r="N218" s="1">
        <v>89.377811109999996</v>
      </c>
    </row>
    <row r="219" spans="1:14" x14ac:dyDescent="0.2">
      <c r="A219" s="2">
        <v>22211</v>
      </c>
      <c r="B219" s="2" t="s">
        <v>11</v>
      </c>
      <c r="C219" s="2">
        <v>10</v>
      </c>
      <c r="D219" s="2">
        <v>15</v>
      </c>
      <c r="E219" s="4">
        <v>1993.17</v>
      </c>
      <c r="F219" s="1">
        <v>82.973021230000001</v>
      </c>
      <c r="G219" s="1">
        <v>2215.2755940000002</v>
      </c>
      <c r="H219" s="2">
        <v>1289.149075</v>
      </c>
      <c r="I219" s="2">
        <v>0.18160042309999999</v>
      </c>
      <c r="J219" s="2">
        <v>9.4113994929999993</v>
      </c>
      <c r="K219" s="2">
        <v>1.647101119</v>
      </c>
      <c r="L219" s="2">
        <v>7.8198587399999999</v>
      </c>
      <c r="M219" s="2">
        <v>405.2623519</v>
      </c>
      <c r="N219" s="1">
        <v>70.925484979999993</v>
      </c>
    </row>
    <row r="220" spans="1:14" x14ac:dyDescent="0.2">
      <c r="A220" s="2">
        <v>19563</v>
      </c>
      <c r="B220" s="2" t="s">
        <v>18</v>
      </c>
      <c r="C220" s="2">
        <v>10</v>
      </c>
      <c r="D220" s="2">
        <v>1</v>
      </c>
      <c r="E220" s="4">
        <v>0</v>
      </c>
      <c r="F220" s="1">
        <v>1965.02323</v>
      </c>
      <c r="G220" s="1">
        <v>2470.515594</v>
      </c>
      <c r="H220" s="2">
        <v>6001.7032419999996</v>
      </c>
      <c r="I220" s="2">
        <v>8.7235611560000006</v>
      </c>
      <c r="J220" s="2">
        <v>10.51119267</v>
      </c>
      <c r="K220" s="2">
        <v>8.2357822330000001</v>
      </c>
      <c r="L220" s="2">
        <v>375.64348569999999</v>
      </c>
      <c r="M220" s="2">
        <v>452.62032119999998</v>
      </c>
      <c r="N220" s="1">
        <v>354.63933709999998</v>
      </c>
    </row>
    <row r="221" spans="1:14" x14ac:dyDescent="0.2">
      <c r="A221" s="2">
        <v>19585</v>
      </c>
      <c r="B221" s="2" t="s">
        <v>18</v>
      </c>
      <c r="C221" s="2">
        <v>10</v>
      </c>
      <c r="D221" s="2">
        <v>2</v>
      </c>
      <c r="E221" s="4">
        <v>0.76</v>
      </c>
      <c r="F221" s="1">
        <v>1851.0126049999999</v>
      </c>
      <c r="G221" s="1">
        <v>2337.8230939999999</v>
      </c>
      <c r="H221" s="2">
        <v>5914.1057419999997</v>
      </c>
      <c r="I221" s="2">
        <v>8.2061072240000001</v>
      </c>
      <c r="J221" s="2">
        <v>9.9394393930000007</v>
      </c>
      <c r="K221" s="2">
        <v>8.1133110689999999</v>
      </c>
      <c r="L221" s="2">
        <v>353.36150759999998</v>
      </c>
      <c r="M221" s="2">
        <v>428.00017020000001</v>
      </c>
      <c r="N221" s="1">
        <v>349.36563130000002</v>
      </c>
    </row>
    <row r="222" spans="1:14" x14ac:dyDescent="0.2">
      <c r="A222" s="2">
        <v>19606</v>
      </c>
      <c r="B222" s="2" t="s">
        <v>18</v>
      </c>
      <c r="C222" s="2">
        <v>10</v>
      </c>
      <c r="D222" s="2">
        <v>3</v>
      </c>
      <c r="E222" s="4">
        <v>3.26</v>
      </c>
      <c r="F222" s="1">
        <v>1577.4076050000001</v>
      </c>
      <c r="G222" s="1">
        <v>2262.0630940000001</v>
      </c>
      <c r="H222" s="2">
        <v>5860.7932419999997</v>
      </c>
      <c r="I222" s="2">
        <v>6.9643108270000003</v>
      </c>
      <c r="J222" s="2">
        <v>9.6130002339999994</v>
      </c>
      <c r="K222" s="2">
        <v>8.0387741940000002</v>
      </c>
      <c r="L222" s="2">
        <v>299.88876649999997</v>
      </c>
      <c r="M222" s="2">
        <v>413.94344030000002</v>
      </c>
      <c r="N222" s="1">
        <v>346.15601420000002</v>
      </c>
    </row>
    <row r="223" spans="1:14" x14ac:dyDescent="0.2">
      <c r="A223" s="2">
        <v>19627</v>
      </c>
      <c r="B223" s="2" t="s">
        <v>18</v>
      </c>
      <c r="C223" s="2">
        <v>10</v>
      </c>
      <c r="D223" s="2">
        <v>4</v>
      </c>
      <c r="E223" s="4">
        <v>5.76</v>
      </c>
      <c r="F223" s="1">
        <v>1387.6619800000001</v>
      </c>
      <c r="G223" s="1">
        <v>2427.5480940000002</v>
      </c>
      <c r="H223" s="2">
        <v>5827.9432420000003</v>
      </c>
      <c r="I223" s="2">
        <v>6.1031224960000001</v>
      </c>
      <c r="J223" s="2">
        <v>10.326051769999999</v>
      </c>
      <c r="K223" s="2">
        <v>7.9928461970000004</v>
      </c>
      <c r="L223" s="2">
        <v>262.80531159999998</v>
      </c>
      <c r="M223" s="2">
        <v>444.64800680000002</v>
      </c>
      <c r="N223" s="1">
        <v>344.17831810000001</v>
      </c>
    </row>
    <row r="224" spans="1:14" x14ac:dyDescent="0.2">
      <c r="A224" s="2">
        <v>19652</v>
      </c>
      <c r="B224" s="2" t="s">
        <v>18</v>
      </c>
      <c r="C224" s="2">
        <v>10</v>
      </c>
      <c r="D224" s="2">
        <v>5</v>
      </c>
      <c r="E224" s="4">
        <v>23.76</v>
      </c>
      <c r="F224" s="1">
        <v>313.33072959999998</v>
      </c>
      <c r="G224" s="1">
        <v>2323.7180939999998</v>
      </c>
      <c r="H224" s="2">
        <v>5656.6357420000004</v>
      </c>
      <c r="I224" s="2">
        <v>1.227112647</v>
      </c>
      <c r="J224" s="2">
        <v>9.8786629369999996</v>
      </c>
      <c r="K224" s="2">
        <v>7.7533390310000003</v>
      </c>
      <c r="L224" s="2">
        <v>52.840447140000002</v>
      </c>
      <c r="M224" s="2">
        <v>425.38308760000001</v>
      </c>
      <c r="N224" s="1">
        <v>333.8649489</v>
      </c>
    </row>
    <row r="225" spans="1:14" x14ac:dyDescent="0.2">
      <c r="A225" s="2">
        <v>19759</v>
      </c>
      <c r="B225" s="2" t="s">
        <v>18</v>
      </c>
      <c r="C225" s="2">
        <v>10</v>
      </c>
      <c r="D225" s="2">
        <v>6</v>
      </c>
      <c r="E225" s="4">
        <v>48.43</v>
      </c>
      <c r="F225" s="1">
        <v>75.022604560000005</v>
      </c>
      <c r="G225" s="1">
        <v>2302.1080940000002</v>
      </c>
      <c r="H225" s="2">
        <v>5249.8682419999996</v>
      </c>
      <c r="I225" s="2">
        <v>0.14551629169999999</v>
      </c>
      <c r="J225" s="2">
        <v>9.7855484930000003</v>
      </c>
      <c r="K225" s="2">
        <v>7.1846322850000002</v>
      </c>
      <c r="L225" s="2">
        <v>6.2660473269999999</v>
      </c>
      <c r="M225" s="2">
        <v>421.37350559999999</v>
      </c>
      <c r="N225" s="1">
        <v>309.37598379999997</v>
      </c>
    </row>
    <row r="226" spans="1:14" x14ac:dyDescent="0.2">
      <c r="A226" s="2">
        <v>19826</v>
      </c>
      <c r="B226" s="2" t="s">
        <v>18</v>
      </c>
      <c r="C226" s="2">
        <v>10</v>
      </c>
      <c r="D226" s="2">
        <v>7</v>
      </c>
      <c r="E226" s="4">
        <v>72.58</v>
      </c>
      <c r="F226" s="1">
        <v>80.290729560000003</v>
      </c>
      <c r="G226" s="1">
        <v>2259.995594</v>
      </c>
      <c r="H226" s="2">
        <v>4790.8107419999997</v>
      </c>
      <c r="I226" s="2">
        <v>0.1694264492</v>
      </c>
      <c r="J226" s="2">
        <v>9.6040916680000006</v>
      </c>
      <c r="K226" s="2">
        <v>6.5428182340000003</v>
      </c>
      <c r="L226" s="2">
        <v>7.2956377359999998</v>
      </c>
      <c r="M226" s="2">
        <v>413.55983029999999</v>
      </c>
      <c r="N226" s="1">
        <v>281.73896000000002</v>
      </c>
    </row>
    <row r="227" spans="1:14" x14ac:dyDescent="0.2">
      <c r="A227" s="2">
        <v>19873</v>
      </c>
      <c r="B227" s="2" t="s">
        <v>18</v>
      </c>
      <c r="C227" s="2">
        <v>10</v>
      </c>
      <c r="D227" s="2">
        <v>8</v>
      </c>
      <c r="E227" s="4">
        <v>102.25</v>
      </c>
      <c r="F227" s="1">
        <v>74.462396229999996</v>
      </c>
      <c r="G227" s="1">
        <v>2284.3630939999998</v>
      </c>
      <c r="H227" s="2">
        <v>4383.1215750000001</v>
      </c>
      <c r="I227" s="2">
        <v>0.14297370409999999</v>
      </c>
      <c r="J227" s="2">
        <v>9.7090877899999999</v>
      </c>
      <c r="K227" s="2">
        <v>5.9728228950000002</v>
      </c>
      <c r="L227" s="2">
        <v>6.1565614799999997</v>
      </c>
      <c r="M227" s="2">
        <v>418.08104689999999</v>
      </c>
      <c r="N227" s="1">
        <v>257.19450710000001</v>
      </c>
    </row>
    <row r="228" spans="1:14" x14ac:dyDescent="0.2">
      <c r="A228" s="2">
        <v>19956</v>
      </c>
      <c r="B228" s="2" t="s">
        <v>18</v>
      </c>
      <c r="C228" s="2">
        <v>10</v>
      </c>
      <c r="D228" s="2">
        <v>9</v>
      </c>
      <c r="E228" s="4">
        <v>145.41999999999999</v>
      </c>
      <c r="F228" s="1">
        <v>78.707396230000001</v>
      </c>
      <c r="G228" s="1">
        <v>2251.310594</v>
      </c>
      <c r="H228" s="2">
        <v>3815.8165749999998</v>
      </c>
      <c r="I228" s="2">
        <v>0.16224025880000001</v>
      </c>
      <c r="J228" s="2">
        <v>9.5666692280000003</v>
      </c>
      <c r="K228" s="2">
        <v>5.1796666560000002</v>
      </c>
      <c r="L228" s="2">
        <v>6.9861946579999996</v>
      </c>
      <c r="M228" s="2">
        <v>411.94839020000001</v>
      </c>
      <c r="N228" s="1">
        <v>223.04056829999999</v>
      </c>
    </row>
    <row r="229" spans="1:14" x14ac:dyDescent="0.2">
      <c r="A229" s="2">
        <v>20255</v>
      </c>
      <c r="B229" s="2" t="s">
        <v>18</v>
      </c>
      <c r="C229" s="2">
        <v>10</v>
      </c>
      <c r="D229" s="2">
        <v>10</v>
      </c>
      <c r="E229" s="4">
        <v>216.83</v>
      </c>
      <c r="F229" s="1">
        <v>82.155729559999997</v>
      </c>
      <c r="G229" s="1">
        <v>2252.7155939999998</v>
      </c>
      <c r="H229" s="2">
        <v>3325.388242</v>
      </c>
      <c r="I229" s="2">
        <v>0.17789102509999999</v>
      </c>
      <c r="J229" s="2">
        <v>9.5727231750000001</v>
      </c>
      <c r="K229" s="2">
        <v>4.493992649</v>
      </c>
      <c r="L229" s="2">
        <v>7.6601291089999997</v>
      </c>
      <c r="M229" s="2">
        <v>412.20907799999998</v>
      </c>
      <c r="N229" s="1">
        <v>193.51489979999999</v>
      </c>
    </row>
    <row r="230" spans="1:14" x14ac:dyDescent="0.2">
      <c r="A230" s="2">
        <v>20411</v>
      </c>
      <c r="B230" s="2" t="s">
        <v>18</v>
      </c>
      <c r="C230" s="2">
        <v>10</v>
      </c>
      <c r="D230" s="2">
        <v>11</v>
      </c>
      <c r="E230" s="4">
        <v>292.83</v>
      </c>
      <c r="F230" s="1">
        <v>83.310729559999999</v>
      </c>
      <c r="G230" s="1">
        <v>2092.1780939999999</v>
      </c>
      <c r="H230" s="2">
        <v>2822.3557420000002</v>
      </c>
      <c r="I230" s="2">
        <v>0.18313316190000001</v>
      </c>
      <c r="J230" s="2">
        <v>8.8809897210000006</v>
      </c>
      <c r="K230" s="2">
        <v>3.7906965989999999</v>
      </c>
      <c r="L230" s="2">
        <v>7.8858596910000003</v>
      </c>
      <c r="M230" s="2">
        <v>382.42248499999999</v>
      </c>
      <c r="N230" s="1">
        <v>163.23041219999999</v>
      </c>
    </row>
    <row r="231" spans="1:14" x14ac:dyDescent="0.2">
      <c r="A231" s="2">
        <v>21054</v>
      </c>
      <c r="B231" s="2" t="s">
        <v>18</v>
      </c>
      <c r="C231" s="2">
        <v>10</v>
      </c>
      <c r="D231" s="2">
        <v>12</v>
      </c>
      <c r="E231" s="4">
        <v>461.92</v>
      </c>
      <c r="F231" s="1">
        <v>93.794062890000006</v>
      </c>
      <c r="G231" s="1">
        <v>2122.328094</v>
      </c>
      <c r="H231" s="2">
        <v>2062.534909</v>
      </c>
      <c r="I231" s="2">
        <v>0.23071330679999999</v>
      </c>
      <c r="J231" s="2">
        <v>9.0109018200000008</v>
      </c>
      <c r="K231" s="2">
        <v>2.7283815570000001</v>
      </c>
      <c r="L231" s="2">
        <v>9.9346985970000006</v>
      </c>
      <c r="M231" s="2">
        <v>388.01660340000001</v>
      </c>
      <c r="N231" s="1">
        <v>117.4862811</v>
      </c>
    </row>
    <row r="232" spans="1:14" x14ac:dyDescent="0.2">
      <c r="A232" s="2">
        <v>21517</v>
      </c>
      <c r="B232" s="2" t="s">
        <v>18</v>
      </c>
      <c r="C232" s="2">
        <v>10</v>
      </c>
      <c r="D232" s="2">
        <v>13</v>
      </c>
      <c r="E232" s="4">
        <v>648.58000000000004</v>
      </c>
      <c r="F232" s="1">
        <v>118.0501046</v>
      </c>
      <c r="G232" s="1">
        <v>2182.5480940000002</v>
      </c>
      <c r="H232" s="2">
        <v>1802.5682420000001</v>
      </c>
      <c r="I232" s="2">
        <v>0.34080290730000001</v>
      </c>
      <c r="J232" s="2">
        <v>9.2703813099999994</v>
      </c>
      <c r="K232" s="2">
        <v>2.364918898</v>
      </c>
      <c r="L232" s="2">
        <v>14.6752444</v>
      </c>
      <c r="M232" s="2">
        <v>399.18999669999999</v>
      </c>
      <c r="N232" s="1">
        <v>101.8352898</v>
      </c>
    </row>
    <row r="233" spans="1:14" x14ac:dyDescent="0.2">
      <c r="A233" s="2">
        <v>21812</v>
      </c>
      <c r="B233" s="2" t="s">
        <v>18</v>
      </c>
      <c r="C233" s="2">
        <v>10</v>
      </c>
      <c r="D233" s="2">
        <v>14</v>
      </c>
      <c r="E233" s="4">
        <v>984.33</v>
      </c>
      <c r="F233" s="1">
        <v>111.4332296</v>
      </c>
      <c r="G233" s="1">
        <v>2021.4405939999999</v>
      </c>
      <c r="H233" s="2">
        <v>972.93324210000003</v>
      </c>
      <c r="I233" s="2">
        <v>0.31077125020000002</v>
      </c>
      <c r="J233" s="2">
        <v>8.5761918060000006</v>
      </c>
      <c r="K233" s="2">
        <v>1.2049957950000001</v>
      </c>
      <c r="L233" s="2">
        <v>13.38205735</v>
      </c>
      <c r="M233" s="2">
        <v>369.29764419999998</v>
      </c>
      <c r="N233" s="1">
        <v>51.888077869999996</v>
      </c>
    </row>
    <row r="234" spans="1:14" x14ac:dyDescent="0.2">
      <c r="A234" s="2">
        <v>22212</v>
      </c>
      <c r="B234" s="2" t="s">
        <v>18</v>
      </c>
      <c r="C234" s="2">
        <v>10</v>
      </c>
      <c r="D234" s="2">
        <v>15</v>
      </c>
      <c r="E234" s="4">
        <v>1993.17</v>
      </c>
      <c r="F234" s="1">
        <v>103.9207296</v>
      </c>
      <c r="G234" s="1">
        <v>1955.360594</v>
      </c>
      <c r="H234" s="2">
        <v>225.50574209999999</v>
      </c>
      <c r="I234" s="2">
        <v>0.2766746678</v>
      </c>
      <c r="J234" s="2">
        <v>8.2914624020000005</v>
      </c>
      <c r="K234" s="2">
        <v>0.16000802820000001</v>
      </c>
      <c r="L234" s="2">
        <v>11.91383138</v>
      </c>
      <c r="M234" s="2">
        <v>357.0369695</v>
      </c>
      <c r="N234" s="1">
        <v>6.8900730289999998</v>
      </c>
    </row>
    <row r="235" spans="1:14" x14ac:dyDescent="0.2">
      <c r="A235" s="2">
        <v>19564</v>
      </c>
      <c r="B235" s="2" t="s">
        <v>12</v>
      </c>
      <c r="C235" s="2">
        <v>10</v>
      </c>
      <c r="D235" s="2">
        <v>1</v>
      </c>
      <c r="E235" s="4">
        <v>0</v>
      </c>
      <c r="F235" s="1">
        <v>1977.6034380000001</v>
      </c>
      <c r="G235" s="1">
        <v>2391.248094</v>
      </c>
      <c r="H235" s="2">
        <v>5998.1399090000004</v>
      </c>
      <c r="I235" s="2">
        <v>8.7806582760000005</v>
      </c>
      <c r="J235" s="2">
        <v>10.169640190000001</v>
      </c>
      <c r="K235" s="2">
        <v>8.2308002919999996</v>
      </c>
      <c r="L235" s="2">
        <v>378.1021331</v>
      </c>
      <c r="M235" s="2">
        <v>437.91279960000003</v>
      </c>
      <c r="N235" s="1">
        <v>354.42481079999999</v>
      </c>
    </row>
    <row r="236" spans="1:14" x14ac:dyDescent="0.2">
      <c r="A236" s="2">
        <v>19586</v>
      </c>
      <c r="B236" s="2" t="s">
        <v>12</v>
      </c>
      <c r="C236" s="2">
        <v>10</v>
      </c>
      <c r="D236" s="2">
        <v>2</v>
      </c>
      <c r="E236" s="4">
        <v>0.73</v>
      </c>
      <c r="F236" s="1">
        <v>1932.622813</v>
      </c>
      <c r="G236" s="1">
        <v>2398.9880939999998</v>
      </c>
      <c r="H236" s="2">
        <v>5957.807409</v>
      </c>
      <c r="I236" s="2">
        <v>8.5765071160000002</v>
      </c>
      <c r="J236" s="2">
        <v>10.20299075</v>
      </c>
      <c r="K236" s="2">
        <v>8.1744109179999995</v>
      </c>
      <c r="L236" s="2">
        <v>369.31122169999998</v>
      </c>
      <c r="M236" s="2">
        <v>439.34890159999998</v>
      </c>
      <c r="N236" s="1">
        <v>351.99663939999999</v>
      </c>
    </row>
    <row r="237" spans="1:14" x14ac:dyDescent="0.2">
      <c r="A237" s="2">
        <v>19607</v>
      </c>
      <c r="B237" s="2" t="s">
        <v>12</v>
      </c>
      <c r="C237" s="2">
        <v>10</v>
      </c>
      <c r="D237" s="2">
        <v>3</v>
      </c>
      <c r="E237" s="4">
        <v>3.23</v>
      </c>
      <c r="F237" s="1">
        <v>1890.657813</v>
      </c>
      <c r="G237" s="1">
        <v>2492.3580940000002</v>
      </c>
      <c r="H237" s="2">
        <v>6380.204909</v>
      </c>
      <c r="I237" s="2">
        <v>8.3860428129999995</v>
      </c>
      <c r="J237" s="2">
        <v>10.605308920000001</v>
      </c>
      <c r="K237" s="2">
        <v>8.7649701629999992</v>
      </c>
      <c r="L237" s="2">
        <v>361.10967720000002</v>
      </c>
      <c r="M237" s="2">
        <v>456.67304200000001</v>
      </c>
      <c r="N237" s="1">
        <v>377.42659049999997</v>
      </c>
    </row>
    <row r="238" spans="1:14" x14ac:dyDescent="0.2">
      <c r="A238" s="2">
        <v>19628</v>
      </c>
      <c r="B238" s="2" t="s">
        <v>12</v>
      </c>
      <c r="C238" s="2">
        <v>10</v>
      </c>
      <c r="D238" s="2">
        <v>4</v>
      </c>
      <c r="E238" s="4">
        <v>5.73</v>
      </c>
      <c r="F238" s="1">
        <v>1685.347188</v>
      </c>
      <c r="G238" s="1">
        <v>2376.643094</v>
      </c>
      <c r="H238" s="2">
        <v>5953.4924090000004</v>
      </c>
      <c r="I238" s="2">
        <v>7.4542104470000004</v>
      </c>
      <c r="J238" s="2">
        <v>10.1067093</v>
      </c>
      <c r="K238" s="2">
        <v>8.1683780620000004</v>
      </c>
      <c r="L238" s="2">
        <v>320.98423400000001</v>
      </c>
      <c r="M238" s="2">
        <v>435.2029455</v>
      </c>
      <c r="N238" s="1">
        <v>351.73685990000001</v>
      </c>
    </row>
    <row r="239" spans="1:14" x14ac:dyDescent="0.2">
      <c r="A239" s="2">
        <v>19653</v>
      </c>
      <c r="B239" s="2" t="s">
        <v>12</v>
      </c>
      <c r="C239" s="2">
        <v>10</v>
      </c>
      <c r="D239" s="2">
        <v>5</v>
      </c>
      <c r="E239" s="4">
        <v>23.73</v>
      </c>
      <c r="F239" s="1">
        <v>916.89093790000004</v>
      </c>
      <c r="G239" s="1">
        <v>2226.7980940000002</v>
      </c>
      <c r="H239" s="2">
        <v>5875.4174089999997</v>
      </c>
      <c r="I239" s="2">
        <v>3.9664591200000001</v>
      </c>
      <c r="J239" s="2">
        <v>9.4610483209999998</v>
      </c>
      <c r="K239" s="2">
        <v>8.0592204249999995</v>
      </c>
      <c r="L239" s="2">
        <v>170.79888629999999</v>
      </c>
      <c r="M239" s="2">
        <v>407.40026990000001</v>
      </c>
      <c r="N239" s="1">
        <v>347.03644509999998</v>
      </c>
    </row>
    <row r="240" spans="1:14" x14ac:dyDescent="0.2">
      <c r="A240" s="2">
        <v>19760</v>
      </c>
      <c r="B240" s="2" t="s">
        <v>12</v>
      </c>
      <c r="C240" s="2">
        <v>10</v>
      </c>
      <c r="D240" s="2">
        <v>6</v>
      </c>
      <c r="E240" s="4">
        <v>48.4</v>
      </c>
      <c r="F240" s="1">
        <v>130.71531289999999</v>
      </c>
      <c r="G240" s="1">
        <v>2328.7180939999998</v>
      </c>
      <c r="H240" s="2">
        <v>6052.0124089999999</v>
      </c>
      <c r="I240" s="2">
        <v>0.39828581169999999</v>
      </c>
      <c r="J240" s="2">
        <v>9.9002072319999996</v>
      </c>
      <c r="K240" s="2">
        <v>8.3061201100000002</v>
      </c>
      <c r="L240" s="2">
        <v>17.150504009999999</v>
      </c>
      <c r="M240" s="2">
        <v>426.31080209999999</v>
      </c>
      <c r="N240" s="1">
        <v>357.66814210000001</v>
      </c>
    </row>
    <row r="241" spans="1:14" x14ac:dyDescent="0.2">
      <c r="A241" s="2">
        <v>19827</v>
      </c>
      <c r="B241" s="2" t="s">
        <v>12</v>
      </c>
      <c r="C241" s="2">
        <v>10</v>
      </c>
      <c r="D241" s="2">
        <v>7</v>
      </c>
      <c r="E241" s="4">
        <v>72.58</v>
      </c>
      <c r="F241" s="1">
        <v>75.193437889999998</v>
      </c>
      <c r="G241" s="1">
        <v>2362.4430940000002</v>
      </c>
      <c r="H241" s="2">
        <v>6000.0249089999998</v>
      </c>
      <c r="I241" s="2">
        <v>0.14629164389999999</v>
      </c>
      <c r="J241" s="2">
        <v>10.0455235</v>
      </c>
      <c r="K241" s="2">
        <v>8.2334357340000004</v>
      </c>
      <c r="L241" s="2">
        <v>6.2994346060000002</v>
      </c>
      <c r="M241" s="2">
        <v>432.56823639999999</v>
      </c>
      <c r="N241" s="1">
        <v>354.53829500000001</v>
      </c>
    </row>
    <row r="242" spans="1:14" x14ac:dyDescent="0.2">
      <c r="A242" s="5">
        <v>19874</v>
      </c>
      <c r="B242" s="5" t="s">
        <v>12</v>
      </c>
      <c r="C242" s="2">
        <v>10</v>
      </c>
      <c r="D242" s="5">
        <v>8</v>
      </c>
      <c r="E242" s="4">
        <v>102.25</v>
      </c>
      <c r="F242" s="1">
        <v>68.21510456</v>
      </c>
      <c r="G242" s="1">
        <v>2347.9455939999998</v>
      </c>
      <c r="H242" s="2">
        <v>5709.6407419999996</v>
      </c>
      <c r="I242" s="2">
        <v>0.1146194552</v>
      </c>
      <c r="J242" s="2">
        <v>9.9830558180000004</v>
      </c>
      <c r="K242" s="2">
        <v>7.8274459869999999</v>
      </c>
      <c r="L242" s="2">
        <v>4.9356049559999997</v>
      </c>
      <c r="M242" s="2">
        <v>429.8783282</v>
      </c>
      <c r="N242" s="1">
        <v>337.0560534</v>
      </c>
    </row>
    <row r="243" spans="1:14" x14ac:dyDescent="0.2">
      <c r="A243" s="2">
        <v>19957</v>
      </c>
      <c r="B243" s="2" t="s">
        <v>12</v>
      </c>
      <c r="C243" s="2">
        <v>10</v>
      </c>
      <c r="D243" s="2">
        <v>9</v>
      </c>
      <c r="E243" s="4">
        <v>145.41999999999999</v>
      </c>
      <c r="F243" s="1">
        <v>66.475104560000005</v>
      </c>
      <c r="G243" s="1">
        <v>2144.828094</v>
      </c>
      <c r="H243" s="2">
        <v>5588.2332420000002</v>
      </c>
      <c r="I243" s="2">
        <v>0.10672221010000001</v>
      </c>
      <c r="J243" s="2">
        <v>9.107851148</v>
      </c>
      <c r="K243" s="2">
        <v>7.6577046380000002</v>
      </c>
      <c r="L243" s="2">
        <v>4.5955433000000001</v>
      </c>
      <c r="M243" s="2">
        <v>392.19131859999999</v>
      </c>
      <c r="N243" s="1">
        <v>329.74685579999999</v>
      </c>
    </row>
    <row r="244" spans="1:14" x14ac:dyDescent="0.2">
      <c r="A244" s="2">
        <v>20256</v>
      </c>
      <c r="B244" s="2" t="s">
        <v>12</v>
      </c>
      <c r="C244" s="2">
        <v>10</v>
      </c>
      <c r="D244" s="2">
        <v>10</v>
      </c>
      <c r="E244" s="4">
        <v>216.83</v>
      </c>
      <c r="F244" s="1">
        <v>106.12843789999999</v>
      </c>
      <c r="G244" s="1">
        <v>2245.6380939999999</v>
      </c>
      <c r="H244" s="2">
        <v>5626.8449090000004</v>
      </c>
      <c r="I244" s="2">
        <v>0.28669467570000001</v>
      </c>
      <c r="J244" s="2">
        <v>9.5422272249999995</v>
      </c>
      <c r="K244" s="2">
        <v>7.7116880930000002</v>
      </c>
      <c r="L244" s="2">
        <v>12.345300890000001</v>
      </c>
      <c r="M244" s="2">
        <v>410.89589819999998</v>
      </c>
      <c r="N244" s="1">
        <v>332.07142640000001</v>
      </c>
    </row>
    <row r="245" spans="1:14" x14ac:dyDescent="0.2">
      <c r="A245" s="2">
        <v>20412</v>
      </c>
      <c r="B245" s="2" t="s">
        <v>12</v>
      </c>
      <c r="C245" s="2">
        <v>10</v>
      </c>
      <c r="D245" s="2">
        <v>11</v>
      </c>
      <c r="E245" s="4">
        <v>292.83</v>
      </c>
      <c r="F245" s="1">
        <v>83.625937890000003</v>
      </c>
      <c r="G245" s="1">
        <v>2199.1130939999998</v>
      </c>
      <c r="H245" s="2">
        <v>5564.8874089999999</v>
      </c>
      <c r="I245" s="2">
        <v>0.18456378109999999</v>
      </c>
      <c r="J245" s="2">
        <v>9.3417575589999995</v>
      </c>
      <c r="K245" s="2">
        <v>7.6250645349999999</v>
      </c>
      <c r="L245" s="2">
        <v>7.9474632930000002</v>
      </c>
      <c r="M245" s="2">
        <v>402.2635148</v>
      </c>
      <c r="N245" s="1">
        <v>328.34134699999998</v>
      </c>
    </row>
    <row r="246" spans="1:14" x14ac:dyDescent="0.2">
      <c r="A246" s="2">
        <v>21055</v>
      </c>
      <c r="B246" s="2" t="s">
        <v>12</v>
      </c>
      <c r="C246" s="2">
        <v>10</v>
      </c>
      <c r="D246" s="2">
        <v>12</v>
      </c>
      <c r="E246" s="4">
        <v>461.92</v>
      </c>
      <c r="F246" s="1">
        <v>82.991771229999998</v>
      </c>
      <c r="G246" s="1">
        <v>2123.350594</v>
      </c>
      <c r="H246" s="2">
        <v>5174.1965749999999</v>
      </c>
      <c r="I246" s="2">
        <v>0.18168552269999999</v>
      </c>
      <c r="J246" s="2">
        <v>9.0153076280000004</v>
      </c>
      <c r="K246" s="2">
        <v>7.0788347790000001</v>
      </c>
      <c r="L246" s="2">
        <v>7.8235231970000001</v>
      </c>
      <c r="M246" s="2">
        <v>388.206321</v>
      </c>
      <c r="N246" s="1">
        <v>304.82025900000002</v>
      </c>
    </row>
    <row r="247" spans="1:14" x14ac:dyDescent="0.2">
      <c r="A247" s="2">
        <v>21518</v>
      </c>
      <c r="B247" s="2" t="s">
        <v>12</v>
      </c>
      <c r="C247" s="2">
        <v>10</v>
      </c>
      <c r="D247" s="2">
        <v>13</v>
      </c>
      <c r="E247" s="4">
        <v>648.58000000000004</v>
      </c>
      <c r="F247" s="1">
        <v>81.255312889999999</v>
      </c>
      <c r="G247" s="1">
        <v>2251.5730939999999</v>
      </c>
      <c r="H247" s="2">
        <v>5595.5049090000002</v>
      </c>
      <c r="I247" s="2">
        <v>0.1738043521</v>
      </c>
      <c r="J247" s="2">
        <v>9.5678003030000003</v>
      </c>
      <c r="K247" s="2">
        <v>7.6678712459999998</v>
      </c>
      <c r="L247" s="2">
        <v>7.4841537169999999</v>
      </c>
      <c r="M247" s="2">
        <v>411.99709530000001</v>
      </c>
      <c r="N247" s="1">
        <v>330.18463809999997</v>
      </c>
    </row>
    <row r="248" spans="1:14" x14ac:dyDescent="0.2">
      <c r="A248" s="2">
        <v>21813</v>
      </c>
      <c r="B248" s="2" t="s">
        <v>12</v>
      </c>
      <c r="C248" s="2">
        <v>10</v>
      </c>
      <c r="D248" s="2">
        <v>14</v>
      </c>
      <c r="E248" s="4">
        <v>984.33</v>
      </c>
      <c r="F248" s="1">
        <v>104.9159379</v>
      </c>
      <c r="G248" s="1">
        <v>2168.0680940000002</v>
      </c>
      <c r="H248" s="2">
        <v>5221.4824090000002</v>
      </c>
      <c r="I248" s="2">
        <v>0.28119156670000001</v>
      </c>
      <c r="J248" s="2">
        <v>9.2079890310000003</v>
      </c>
      <c r="K248" s="2">
        <v>7.1449456959999997</v>
      </c>
      <c r="L248" s="2">
        <v>12.10833264</v>
      </c>
      <c r="M248" s="2">
        <v>396.50333549999999</v>
      </c>
      <c r="N248" s="1">
        <v>307.66704770000001</v>
      </c>
    </row>
    <row r="249" spans="1:14" x14ac:dyDescent="0.2">
      <c r="A249" s="2">
        <v>22213</v>
      </c>
      <c r="B249" s="2" t="s">
        <v>12</v>
      </c>
      <c r="C249" s="2">
        <v>10</v>
      </c>
      <c r="D249" s="2">
        <v>15</v>
      </c>
      <c r="E249" s="4">
        <v>1993.17</v>
      </c>
      <c r="F249" s="1">
        <v>84.570937889999996</v>
      </c>
      <c r="G249" s="1">
        <v>2095.5480940000002</v>
      </c>
      <c r="H249" s="2">
        <v>5401.909909</v>
      </c>
      <c r="I249" s="2">
        <v>0.18885280209999999</v>
      </c>
      <c r="J249" s="2">
        <v>8.8955105749999994</v>
      </c>
      <c r="K249" s="2">
        <v>7.3972036470000004</v>
      </c>
      <c r="L249" s="2">
        <v>8.1321519519999992</v>
      </c>
      <c r="M249" s="2">
        <v>383.04776459999999</v>
      </c>
      <c r="N249" s="1">
        <v>318.52947590000002</v>
      </c>
    </row>
    <row r="250" spans="1:14" x14ac:dyDescent="0.2">
      <c r="A250" s="2">
        <v>19565</v>
      </c>
      <c r="B250" s="2" t="s">
        <v>19</v>
      </c>
      <c r="C250" s="2">
        <v>10</v>
      </c>
      <c r="D250" s="2">
        <v>1</v>
      </c>
      <c r="E250" s="4">
        <v>0</v>
      </c>
      <c r="F250" s="1">
        <v>2176.9736459999999</v>
      </c>
      <c r="G250" s="1">
        <v>2613.5105939999999</v>
      </c>
      <c r="H250" s="2">
        <v>6832.2365749999999</v>
      </c>
      <c r="I250" s="2">
        <v>9.6855291890000004</v>
      </c>
      <c r="J250" s="2">
        <v>11.12733796</v>
      </c>
      <c r="K250" s="2">
        <v>9.3969613079999998</v>
      </c>
      <c r="L250" s="2">
        <v>417.06659480000002</v>
      </c>
      <c r="M250" s="2">
        <v>479.15202799999997</v>
      </c>
      <c r="N250" s="1">
        <v>404.64063220000003</v>
      </c>
    </row>
    <row r="251" spans="1:14" x14ac:dyDescent="0.2">
      <c r="A251" s="2">
        <v>19587</v>
      </c>
      <c r="B251" s="2" t="s">
        <v>19</v>
      </c>
      <c r="C251" s="2">
        <v>10</v>
      </c>
      <c r="D251" s="2">
        <v>2</v>
      </c>
      <c r="E251" s="4">
        <v>0.71</v>
      </c>
      <c r="F251" s="1">
        <v>2038.825521</v>
      </c>
      <c r="G251" s="1">
        <v>2460.4705939999999</v>
      </c>
      <c r="H251" s="2">
        <v>6706.2565750000003</v>
      </c>
      <c r="I251" s="2">
        <v>9.058523675</v>
      </c>
      <c r="J251" s="2">
        <v>10.467910180000001</v>
      </c>
      <c r="K251" s="2">
        <v>9.2208270890000001</v>
      </c>
      <c r="L251" s="2">
        <v>390.06723829999999</v>
      </c>
      <c r="M251" s="2">
        <v>450.75654279999998</v>
      </c>
      <c r="N251" s="1">
        <v>397.0561525</v>
      </c>
    </row>
    <row r="252" spans="1:14" x14ac:dyDescent="0.2">
      <c r="A252" s="2">
        <v>19608</v>
      </c>
      <c r="B252" s="2" t="s">
        <v>19</v>
      </c>
      <c r="C252" s="2">
        <v>10</v>
      </c>
      <c r="D252" s="2">
        <v>3</v>
      </c>
      <c r="E252" s="4">
        <v>3.21</v>
      </c>
      <c r="F252" s="1">
        <v>1815.0280210000001</v>
      </c>
      <c r="G252" s="1">
        <v>2733.9705939999999</v>
      </c>
      <c r="H252" s="2">
        <v>6853.929075</v>
      </c>
      <c r="I252" s="2">
        <v>8.0427859179999999</v>
      </c>
      <c r="J252" s="2">
        <v>11.646383119999999</v>
      </c>
      <c r="K252" s="2">
        <v>9.4272898640000005</v>
      </c>
      <c r="L252" s="2">
        <v>346.32876220000003</v>
      </c>
      <c r="M252" s="2">
        <v>501.50252549999999</v>
      </c>
      <c r="N252" s="1">
        <v>405.94660390000001</v>
      </c>
    </row>
    <row r="253" spans="1:14" x14ac:dyDescent="0.2">
      <c r="A253" s="2">
        <v>19629</v>
      </c>
      <c r="B253" s="2" t="s">
        <v>19</v>
      </c>
      <c r="C253" s="2">
        <v>10</v>
      </c>
      <c r="D253" s="2">
        <v>4</v>
      </c>
      <c r="E253" s="4">
        <v>5.71</v>
      </c>
      <c r="F253" s="1">
        <v>1461.5048959999999</v>
      </c>
      <c r="G253" s="1">
        <v>2627.4305939999999</v>
      </c>
      <c r="H253" s="2">
        <v>6694.9215750000003</v>
      </c>
      <c r="I253" s="2">
        <v>6.438269397</v>
      </c>
      <c r="J253" s="2">
        <v>11.18731728</v>
      </c>
      <c r="K253" s="2">
        <v>9.2049794830000007</v>
      </c>
      <c r="L253" s="2">
        <v>277.23700389999999</v>
      </c>
      <c r="M253" s="2">
        <v>481.73478510000001</v>
      </c>
      <c r="N253" s="1">
        <v>396.37374199999999</v>
      </c>
    </row>
    <row r="254" spans="1:14" x14ac:dyDescent="0.2">
      <c r="A254" s="2">
        <v>19654</v>
      </c>
      <c r="B254" s="2" t="s">
        <v>19</v>
      </c>
      <c r="C254" s="2">
        <v>10</v>
      </c>
      <c r="D254" s="2">
        <v>5</v>
      </c>
      <c r="E254" s="4">
        <v>23.71</v>
      </c>
      <c r="F254" s="1">
        <v>147.57114619999999</v>
      </c>
      <c r="G254" s="1">
        <v>2522.9180940000001</v>
      </c>
      <c r="H254" s="2">
        <v>6648.1690749999998</v>
      </c>
      <c r="I254" s="2">
        <v>0.4747884819</v>
      </c>
      <c r="J254" s="2">
        <v>10.73698765</v>
      </c>
      <c r="K254" s="2">
        <v>9.1396142260000008</v>
      </c>
      <c r="L254" s="2">
        <v>20.444769879999999</v>
      </c>
      <c r="M254" s="2">
        <v>462.343233</v>
      </c>
      <c r="N254" s="1">
        <v>393.55906199999998</v>
      </c>
    </row>
    <row r="255" spans="1:14" x14ac:dyDescent="0.2">
      <c r="A255" s="2">
        <v>19761</v>
      </c>
      <c r="B255" s="2" t="s">
        <v>19</v>
      </c>
      <c r="C255" s="2">
        <v>10</v>
      </c>
      <c r="D255" s="2">
        <v>6</v>
      </c>
      <c r="E255" s="4">
        <v>48.38</v>
      </c>
      <c r="F255" s="1">
        <v>96.445521229999997</v>
      </c>
      <c r="G255" s="1">
        <v>2649.3680939999999</v>
      </c>
      <c r="H255" s="2">
        <v>6875.2165750000004</v>
      </c>
      <c r="I255" s="2">
        <v>0.24274733909999999</v>
      </c>
      <c r="J255" s="2">
        <v>11.28184287</v>
      </c>
      <c r="K255" s="2">
        <v>9.4570521850000002</v>
      </c>
      <c r="L255" s="2">
        <v>10.452893599999999</v>
      </c>
      <c r="M255" s="2">
        <v>485.80513239999999</v>
      </c>
      <c r="N255" s="1">
        <v>407.22819320000002</v>
      </c>
    </row>
    <row r="256" spans="1:14" x14ac:dyDescent="0.2">
      <c r="A256" s="2">
        <v>19828</v>
      </c>
      <c r="B256" s="2" t="s">
        <v>19</v>
      </c>
      <c r="C256" s="2">
        <v>10</v>
      </c>
      <c r="D256" s="2">
        <v>7</v>
      </c>
      <c r="E256" s="4">
        <v>72.58</v>
      </c>
      <c r="F256" s="1">
        <v>76.748646230000006</v>
      </c>
      <c r="G256" s="1">
        <v>2551.4405940000001</v>
      </c>
      <c r="H256" s="2">
        <v>6640.304075</v>
      </c>
      <c r="I256" s="2">
        <v>0.15335018480000001</v>
      </c>
      <c r="J256" s="2">
        <v>10.85988708</v>
      </c>
      <c r="K256" s="2">
        <v>9.128618071</v>
      </c>
      <c r="L256" s="2">
        <v>6.6033809979999996</v>
      </c>
      <c r="M256" s="2">
        <v>467.63538030000001</v>
      </c>
      <c r="N256" s="1">
        <v>393.0855588</v>
      </c>
    </row>
    <row r="257" spans="1:14" x14ac:dyDescent="0.2">
      <c r="A257" s="2">
        <v>19875</v>
      </c>
      <c r="B257" s="2" t="s">
        <v>19</v>
      </c>
      <c r="C257" s="2">
        <v>10</v>
      </c>
      <c r="D257" s="2">
        <v>8</v>
      </c>
      <c r="E257" s="4">
        <v>102.25</v>
      </c>
      <c r="F257" s="1">
        <v>69.252812890000001</v>
      </c>
      <c r="G257" s="1">
        <v>2524.0280939999998</v>
      </c>
      <c r="H257" s="2">
        <v>6384.3849090000003</v>
      </c>
      <c r="I257" s="2">
        <v>0.11932924659999999</v>
      </c>
      <c r="J257" s="2">
        <v>10.74177049</v>
      </c>
      <c r="K257" s="2">
        <v>8.7708142729999992</v>
      </c>
      <c r="L257" s="2">
        <v>5.1384123209999997</v>
      </c>
      <c r="M257" s="2">
        <v>462.54918559999999</v>
      </c>
      <c r="N257" s="1">
        <v>377.67824250000001</v>
      </c>
    </row>
    <row r="258" spans="1:14" x14ac:dyDescent="0.2">
      <c r="A258" s="2">
        <v>19958</v>
      </c>
      <c r="B258" s="2" t="s">
        <v>19</v>
      </c>
      <c r="C258" s="2">
        <v>10</v>
      </c>
      <c r="D258" s="2">
        <v>9</v>
      </c>
      <c r="E258" s="4">
        <v>145.41999999999999</v>
      </c>
      <c r="F258" s="1">
        <v>76.952812890000004</v>
      </c>
      <c r="G258" s="1">
        <v>2416.143094</v>
      </c>
      <c r="H258" s="2">
        <v>6177.579909</v>
      </c>
      <c r="I258" s="2">
        <v>0.1542768252</v>
      </c>
      <c r="J258" s="2">
        <v>10.276909229999999</v>
      </c>
      <c r="K258" s="2">
        <v>8.481677608</v>
      </c>
      <c r="L258" s="2">
        <v>6.643282868</v>
      </c>
      <c r="M258" s="2">
        <v>442.53188999999998</v>
      </c>
      <c r="N258" s="1">
        <v>365.2277876</v>
      </c>
    </row>
    <row r="259" spans="1:14" x14ac:dyDescent="0.2">
      <c r="A259" s="2">
        <v>20257</v>
      </c>
      <c r="B259" s="2" t="s">
        <v>19</v>
      </c>
      <c r="C259" s="2">
        <v>10</v>
      </c>
      <c r="D259" s="2">
        <v>10</v>
      </c>
      <c r="E259" s="4">
        <v>216.83</v>
      </c>
      <c r="F259" s="1">
        <v>86.518646230000002</v>
      </c>
      <c r="G259" s="1">
        <v>2410.4505939999999</v>
      </c>
      <c r="H259" s="2">
        <v>6146.3115749999997</v>
      </c>
      <c r="I259" s="2">
        <v>0.19769276190000001</v>
      </c>
      <c r="J259" s="2">
        <v>10.25238105</v>
      </c>
      <c r="K259" s="2">
        <v>8.4379609579999997</v>
      </c>
      <c r="L259" s="2">
        <v>8.5128076539999995</v>
      </c>
      <c r="M259" s="2">
        <v>441.47568710000002</v>
      </c>
      <c r="N259" s="1">
        <v>363.34531390000001</v>
      </c>
    </row>
    <row r="260" spans="1:14" x14ac:dyDescent="0.2">
      <c r="A260" s="2">
        <v>20413</v>
      </c>
      <c r="B260" s="2" t="s">
        <v>19</v>
      </c>
      <c r="C260" s="2">
        <v>10</v>
      </c>
      <c r="D260" s="2">
        <v>11</v>
      </c>
      <c r="E260" s="4">
        <v>292.83</v>
      </c>
      <c r="F260" s="1">
        <v>93.488646230000001</v>
      </c>
      <c r="G260" s="1">
        <v>2455.4480939999999</v>
      </c>
      <c r="H260" s="2">
        <v>5981.5715749999999</v>
      </c>
      <c r="I260" s="2">
        <v>0.2293271285</v>
      </c>
      <c r="J260" s="2">
        <v>10.44626893</v>
      </c>
      <c r="K260" s="2">
        <v>8.2076358969999994</v>
      </c>
      <c r="L260" s="2">
        <v>9.8750086560000003</v>
      </c>
      <c r="M260" s="2">
        <v>449.82465359999998</v>
      </c>
      <c r="N260" s="1">
        <v>353.42733349999997</v>
      </c>
    </row>
    <row r="261" spans="1:14" x14ac:dyDescent="0.2">
      <c r="A261" s="2">
        <v>21056</v>
      </c>
      <c r="B261" s="2" t="s">
        <v>19</v>
      </c>
      <c r="C261" s="2">
        <v>10</v>
      </c>
      <c r="D261" s="2">
        <v>12</v>
      </c>
      <c r="E261" s="4">
        <v>461.92</v>
      </c>
      <c r="F261" s="1">
        <v>77.866979560000004</v>
      </c>
      <c r="G261" s="1">
        <v>2232.3630939999998</v>
      </c>
      <c r="H261" s="2">
        <v>5524.8757420000002</v>
      </c>
      <c r="I261" s="2">
        <v>0.1584259046</v>
      </c>
      <c r="J261" s="2">
        <v>9.4850271209999999</v>
      </c>
      <c r="K261" s="2">
        <v>7.5691237219999996</v>
      </c>
      <c r="L261" s="2">
        <v>6.8219455299999998</v>
      </c>
      <c r="M261" s="2">
        <v>408.43281619999999</v>
      </c>
      <c r="N261" s="1">
        <v>325.93249109999999</v>
      </c>
    </row>
    <row r="262" spans="1:14" x14ac:dyDescent="0.2">
      <c r="A262" s="2">
        <v>21519</v>
      </c>
      <c r="B262" s="2" t="s">
        <v>19</v>
      </c>
      <c r="C262" s="2">
        <v>10</v>
      </c>
      <c r="D262" s="2">
        <v>13</v>
      </c>
      <c r="E262" s="4">
        <v>648.58000000000004</v>
      </c>
      <c r="F262" s="1">
        <v>86.138021230000007</v>
      </c>
      <c r="G262" s="1">
        <v>2416.0480940000002</v>
      </c>
      <c r="H262" s="2">
        <v>5905.4490750000004</v>
      </c>
      <c r="I262" s="2">
        <v>0.1959652395</v>
      </c>
      <c r="J262" s="2">
        <v>10.27649989</v>
      </c>
      <c r="K262" s="2">
        <v>8.1012080750000006</v>
      </c>
      <c r="L262" s="2">
        <v>8.4384191659999992</v>
      </c>
      <c r="M262" s="2">
        <v>442.5142634</v>
      </c>
      <c r="N262" s="1">
        <v>348.84446680000002</v>
      </c>
    </row>
    <row r="263" spans="1:14" x14ac:dyDescent="0.2">
      <c r="A263" s="2">
        <v>21814</v>
      </c>
      <c r="B263" s="2" t="s">
        <v>19</v>
      </c>
      <c r="C263" s="2">
        <v>10</v>
      </c>
      <c r="D263" s="2">
        <v>14</v>
      </c>
      <c r="E263" s="4">
        <v>984.33</v>
      </c>
      <c r="F263" s="1">
        <v>105.90864620000001</v>
      </c>
      <c r="G263" s="1">
        <v>2292.7555940000002</v>
      </c>
      <c r="H263" s="2">
        <v>5525.4415749999998</v>
      </c>
      <c r="I263" s="2">
        <v>0.285697119</v>
      </c>
      <c r="J263" s="2">
        <v>9.7452498890000001</v>
      </c>
      <c r="K263" s="2">
        <v>7.5699148210000002</v>
      </c>
      <c r="L263" s="2">
        <v>12.30234531</v>
      </c>
      <c r="M263" s="2">
        <v>419.63821569999999</v>
      </c>
      <c r="N263" s="1">
        <v>325.9665564</v>
      </c>
    </row>
    <row r="264" spans="1:14" x14ac:dyDescent="0.2">
      <c r="A264" s="2">
        <v>22214</v>
      </c>
      <c r="B264" s="2" t="s">
        <v>19</v>
      </c>
      <c r="C264" s="2">
        <v>10</v>
      </c>
      <c r="D264" s="2">
        <v>15</v>
      </c>
      <c r="E264" s="4">
        <v>1993.17</v>
      </c>
      <c r="F264" s="1">
        <v>94.391146230000004</v>
      </c>
      <c r="G264" s="1">
        <v>2297.3155940000001</v>
      </c>
      <c r="H264" s="2">
        <v>5737.639075</v>
      </c>
      <c r="I264" s="2">
        <v>0.2334232571</v>
      </c>
      <c r="J264" s="2">
        <v>9.7648982869999994</v>
      </c>
      <c r="K264" s="2">
        <v>7.8665908079999998</v>
      </c>
      <c r="L264" s="2">
        <v>10.05139121</v>
      </c>
      <c r="M264" s="2">
        <v>420.4842913</v>
      </c>
      <c r="N264" s="1">
        <v>338.74166050000002</v>
      </c>
    </row>
    <row r="265" spans="1:14" x14ac:dyDescent="0.2">
      <c r="A265" s="2">
        <v>19661</v>
      </c>
      <c r="B265" s="2" t="s">
        <v>248</v>
      </c>
      <c r="C265" s="2">
        <v>10</v>
      </c>
      <c r="D265" s="2">
        <v>1</v>
      </c>
      <c r="E265" s="4">
        <v>0</v>
      </c>
      <c r="F265" s="1">
        <v>2213.1923959999999</v>
      </c>
      <c r="G265" s="1">
        <v>2567.5730939999999</v>
      </c>
      <c r="H265" s="2">
        <v>6726.4990749999997</v>
      </c>
      <c r="I265" s="2">
        <v>9.8499132950000003</v>
      </c>
      <c r="J265" s="2">
        <v>10.92939975</v>
      </c>
      <c r="K265" s="2">
        <v>9.2491283820000003</v>
      </c>
      <c r="L265" s="2">
        <v>424.14510519999999</v>
      </c>
      <c r="M265" s="2">
        <v>470.62865110000001</v>
      </c>
      <c r="N265" s="1">
        <v>398.2748287</v>
      </c>
    </row>
    <row r="266" spans="1:14" x14ac:dyDescent="0.2">
      <c r="A266" s="2">
        <v>19682</v>
      </c>
      <c r="B266" s="2" t="s">
        <v>248</v>
      </c>
      <c r="C266" s="2">
        <v>10</v>
      </c>
      <c r="D266" s="2">
        <v>2</v>
      </c>
      <c r="E266" s="4">
        <v>1</v>
      </c>
      <c r="F266" s="1">
        <v>2029.314271</v>
      </c>
      <c r="G266" s="1">
        <v>2626.5080939999998</v>
      </c>
      <c r="H266" s="2">
        <v>6903.9165750000002</v>
      </c>
      <c r="I266" s="2">
        <v>9.0153554719999995</v>
      </c>
      <c r="J266" s="2">
        <v>11.183342359999999</v>
      </c>
      <c r="K266" s="2">
        <v>9.4971780149999994</v>
      </c>
      <c r="L266" s="2">
        <v>388.20838120000002</v>
      </c>
      <c r="M266" s="2">
        <v>481.56362180000002</v>
      </c>
      <c r="N266" s="1">
        <v>408.95604329999998</v>
      </c>
    </row>
    <row r="267" spans="1:14" x14ac:dyDescent="0.2">
      <c r="A267" s="2">
        <v>19703</v>
      </c>
      <c r="B267" s="2" t="s">
        <v>248</v>
      </c>
      <c r="C267" s="2">
        <v>10</v>
      </c>
      <c r="D267" s="2">
        <v>3</v>
      </c>
      <c r="E267" s="4">
        <v>3.08</v>
      </c>
      <c r="F267" s="1">
        <v>1834.749896</v>
      </c>
      <c r="G267" s="1">
        <v>2637.6455940000001</v>
      </c>
      <c r="H267" s="2">
        <v>6805.2565750000003</v>
      </c>
      <c r="I267" s="2">
        <v>8.1322965380000003</v>
      </c>
      <c r="J267" s="2">
        <v>11.231332269999999</v>
      </c>
      <c r="K267" s="2">
        <v>9.3592402309999994</v>
      </c>
      <c r="L267" s="2">
        <v>350.18316069999997</v>
      </c>
      <c r="M267" s="2">
        <v>483.63010580000002</v>
      </c>
      <c r="N267" s="1">
        <v>403.0163326</v>
      </c>
    </row>
    <row r="268" spans="1:14" x14ac:dyDescent="0.2">
      <c r="A268" s="2">
        <v>19724</v>
      </c>
      <c r="B268" s="2" t="s">
        <v>248</v>
      </c>
      <c r="C268" s="2">
        <v>10</v>
      </c>
      <c r="D268" s="2">
        <v>4</v>
      </c>
      <c r="E268" s="4">
        <v>6</v>
      </c>
      <c r="F268" s="1">
        <v>1663.921771</v>
      </c>
      <c r="G268" s="1">
        <v>2576.4080939999999</v>
      </c>
      <c r="H268" s="2">
        <v>6983.0565749999996</v>
      </c>
      <c r="I268" s="2">
        <v>7.3569680530000001</v>
      </c>
      <c r="J268" s="2">
        <v>10.967468520000001</v>
      </c>
      <c r="K268" s="2">
        <v>9.6078246420000006</v>
      </c>
      <c r="L268" s="2">
        <v>316.79689919999998</v>
      </c>
      <c r="M268" s="2">
        <v>472.26792260000002</v>
      </c>
      <c r="N268" s="1">
        <v>413.72057519999998</v>
      </c>
    </row>
    <row r="269" spans="1:14" x14ac:dyDescent="0.2">
      <c r="A269" s="2">
        <v>19767</v>
      </c>
      <c r="B269" s="2" t="s">
        <v>248</v>
      </c>
      <c r="C269" s="2">
        <v>10</v>
      </c>
      <c r="D269" s="2">
        <v>5</v>
      </c>
      <c r="E269" s="4">
        <v>24.33</v>
      </c>
      <c r="F269" s="1">
        <v>498.13989620000001</v>
      </c>
      <c r="G269" s="1">
        <v>2531.578094</v>
      </c>
      <c r="H269" s="2">
        <v>6452.8690749999996</v>
      </c>
      <c r="I269" s="2">
        <v>2.0658961389999999</v>
      </c>
      <c r="J269" s="2">
        <v>10.774302369999999</v>
      </c>
      <c r="K269" s="2">
        <v>8.8665628460000008</v>
      </c>
      <c r="L269" s="2">
        <v>88.959131799999994</v>
      </c>
      <c r="M269" s="2">
        <v>463.95003450000002</v>
      </c>
      <c r="N269" s="1">
        <v>381.80125229999999</v>
      </c>
    </row>
    <row r="270" spans="1:14" x14ac:dyDescent="0.2">
      <c r="A270" s="2">
        <v>19834</v>
      </c>
      <c r="B270" s="2" t="s">
        <v>248</v>
      </c>
      <c r="C270" s="2">
        <v>10</v>
      </c>
      <c r="D270" s="2">
        <v>6</v>
      </c>
      <c r="E270" s="4">
        <v>48.17</v>
      </c>
      <c r="F270" s="1">
        <v>90.477396229999997</v>
      </c>
      <c r="G270" s="1">
        <v>2457.4705939999999</v>
      </c>
      <c r="H270" s="2">
        <v>6053.1015749999997</v>
      </c>
      <c r="I270" s="2">
        <v>0.21566012900000001</v>
      </c>
      <c r="J270" s="2">
        <v>10.4549836</v>
      </c>
      <c r="K270" s="2">
        <v>8.3076428880000002</v>
      </c>
      <c r="L270" s="2">
        <v>9.2864967810000003</v>
      </c>
      <c r="M270" s="2">
        <v>450.1999141</v>
      </c>
      <c r="N270" s="1">
        <v>357.73371409999999</v>
      </c>
    </row>
    <row r="271" spans="1:14" x14ac:dyDescent="0.2">
      <c r="A271" s="2">
        <v>19881</v>
      </c>
      <c r="B271" s="2" t="s">
        <v>248</v>
      </c>
      <c r="C271" s="2">
        <v>10</v>
      </c>
      <c r="D271" s="2">
        <v>7</v>
      </c>
      <c r="E271" s="4">
        <v>77.83</v>
      </c>
      <c r="F271" s="1">
        <v>74.734896230000004</v>
      </c>
      <c r="G271" s="1">
        <v>2452.9630940000002</v>
      </c>
      <c r="H271" s="2">
        <v>5983.8840749999999</v>
      </c>
      <c r="I271" s="2">
        <v>0.1442104853</v>
      </c>
      <c r="J271" s="2">
        <v>10.435561420000001</v>
      </c>
      <c r="K271" s="2">
        <v>8.2108690319999997</v>
      </c>
      <c r="L271" s="2">
        <v>6.2098182619999998</v>
      </c>
      <c r="M271" s="2">
        <v>449.36357950000001</v>
      </c>
      <c r="N271" s="1">
        <v>353.56655490000003</v>
      </c>
    </row>
    <row r="272" spans="1:14" x14ac:dyDescent="0.2">
      <c r="A272" s="2">
        <v>19918</v>
      </c>
      <c r="B272" s="2" t="s">
        <v>248</v>
      </c>
      <c r="C272" s="2">
        <v>10</v>
      </c>
      <c r="D272" s="2">
        <v>8</v>
      </c>
      <c r="E272" s="4">
        <v>96.17</v>
      </c>
      <c r="F272" s="1">
        <v>67.614896229999999</v>
      </c>
      <c r="G272" s="1">
        <v>2392.1555939999998</v>
      </c>
      <c r="H272" s="2">
        <v>5641.8740749999997</v>
      </c>
      <c r="I272" s="2">
        <v>0.11189532169999999</v>
      </c>
      <c r="J272" s="2">
        <v>10.173550479999999</v>
      </c>
      <c r="K272" s="2">
        <v>7.7327005599999996</v>
      </c>
      <c r="L272" s="2">
        <v>4.8183015999999999</v>
      </c>
      <c r="M272" s="2">
        <v>438.08117970000001</v>
      </c>
      <c r="N272" s="1">
        <v>332.9762399</v>
      </c>
    </row>
    <row r="273" spans="1:14" x14ac:dyDescent="0.2">
      <c r="A273" s="2">
        <v>19993</v>
      </c>
      <c r="B273" s="2" t="s">
        <v>248</v>
      </c>
      <c r="C273" s="2">
        <v>10</v>
      </c>
      <c r="D273" s="2">
        <v>9</v>
      </c>
      <c r="E273" s="4">
        <v>143.33000000000001</v>
      </c>
      <c r="F273" s="1">
        <v>381.86239619999998</v>
      </c>
      <c r="G273" s="1">
        <v>1020.885594</v>
      </c>
      <c r="H273" s="2">
        <v>82.091575469999995</v>
      </c>
      <c r="I273" s="2">
        <v>1.5381536609999999</v>
      </c>
      <c r="J273" s="2">
        <v>4.2649413750000003</v>
      </c>
      <c r="K273" s="2">
        <v>-4.0501117830000002E-2</v>
      </c>
      <c r="L273" s="2">
        <v>66.234120750000002</v>
      </c>
      <c r="M273" s="2">
        <v>183.65176969999999</v>
      </c>
      <c r="N273" s="1">
        <v>-1.7440103650000001</v>
      </c>
    </row>
    <row r="274" spans="1:14" x14ac:dyDescent="0.2">
      <c r="A274" s="2">
        <v>20419</v>
      </c>
      <c r="B274" s="2" t="s">
        <v>248</v>
      </c>
      <c r="C274" s="2">
        <v>10</v>
      </c>
      <c r="D274" s="2">
        <v>10</v>
      </c>
      <c r="E274" s="4">
        <v>268.33</v>
      </c>
      <c r="F274" s="1">
        <v>79.372396230000007</v>
      </c>
      <c r="G274" s="1">
        <v>2271.9030939999998</v>
      </c>
      <c r="H274" s="2">
        <v>4299.3840749999999</v>
      </c>
      <c r="I274" s="2">
        <v>0.16525845880000001</v>
      </c>
      <c r="J274" s="2">
        <v>9.6553994070000009</v>
      </c>
      <c r="K274" s="2">
        <v>5.8557484449999997</v>
      </c>
      <c r="L274" s="2">
        <v>7.1161607509999998</v>
      </c>
      <c r="M274" s="2">
        <v>415.76918239999998</v>
      </c>
      <c r="N274" s="1">
        <v>252.15318809999999</v>
      </c>
    </row>
    <row r="275" spans="1:14" x14ac:dyDescent="0.2">
      <c r="A275" s="2">
        <v>21166</v>
      </c>
      <c r="B275" s="2" t="s">
        <v>248</v>
      </c>
      <c r="C275" s="2">
        <v>10</v>
      </c>
      <c r="D275" s="2">
        <v>11</v>
      </c>
      <c r="E275" s="4">
        <v>479.75</v>
      </c>
      <c r="F275" s="1">
        <v>109.8798962</v>
      </c>
      <c r="G275" s="1">
        <v>2094.3880939999999</v>
      </c>
      <c r="H275" s="2">
        <v>2563.926575</v>
      </c>
      <c r="I275" s="2">
        <v>0.3037212192</v>
      </c>
      <c r="J275" s="2">
        <v>8.8905122989999992</v>
      </c>
      <c r="K275" s="2">
        <v>3.4293835380000002</v>
      </c>
      <c r="L275" s="2">
        <v>13.078477400000001</v>
      </c>
      <c r="M275" s="2">
        <v>382.83253480000002</v>
      </c>
      <c r="N275" s="1">
        <v>147.67198429999999</v>
      </c>
    </row>
    <row r="276" spans="1:14" x14ac:dyDescent="0.2">
      <c r="A276" s="2">
        <v>21550</v>
      </c>
      <c r="B276" s="2" t="s">
        <v>248</v>
      </c>
      <c r="C276" s="2">
        <v>10</v>
      </c>
      <c r="D276" s="2">
        <v>12</v>
      </c>
      <c r="E276" s="4">
        <v>648.41999999999996</v>
      </c>
      <c r="F276" s="1">
        <v>82.959896229999998</v>
      </c>
      <c r="G276" s="1">
        <v>2160.9055939999998</v>
      </c>
      <c r="H276" s="2">
        <v>1477.666575</v>
      </c>
      <c r="I276" s="2">
        <v>0.18154085340000001</v>
      </c>
      <c r="J276" s="2">
        <v>9.1771268280000005</v>
      </c>
      <c r="K276" s="2">
        <v>1.9106698010000001</v>
      </c>
      <c r="L276" s="2">
        <v>7.8172936200000001</v>
      </c>
      <c r="M276" s="2">
        <v>395.17438449999997</v>
      </c>
      <c r="N276" s="1">
        <v>82.274962189999997</v>
      </c>
    </row>
    <row r="277" spans="1:14" x14ac:dyDescent="0.2">
      <c r="A277" s="2">
        <v>21820</v>
      </c>
      <c r="B277" s="2" t="s">
        <v>248</v>
      </c>
      <c r="C277" s="2">
        <v>10</v>
      </c>
      <c r="D277" s="2">
        <v>13</v>
      </c>
      <c r="E277" s="4">
        <v>959.92</v>
      </c>
      <c r="F277" s="1">
        <v>82.549896230000002</v>
      </c>
      <c r="G277" s="1">
        <v>1770.860594</v>
      </c>
      <c r="H277" s="2">
        <v>-70.103424529999998</v>
      </c>
      <c r="I277" s="2">
        <v>0.1796800083</v>
      </c>
      <c r="J277" s="2">
        <v>7.4964779139999997</v>
      </c>
      <c r="K277" s="2">
        <v>-0.25328685709999998</v>
      </c>
      <c r="L277" s="2">
        <v>7.7371641489999998</v>
      </c>
      <c r="M277" s="2">
        <v>322.80430480000001</v>
      </c>
      <c r="N277" s="1">
        <v>-10.906733640000001</v>
      </c>
    </row>
    <row r="278" spans="1:14" x14ac:dyDescent="0.2">
      <c r="A278" s="2">
        <v>22220</v>
      </c>
      <c r="B278" s="2" t="s">
        <v>248</v>
      </c>
      <c r="C278" s="2">
        <v>10</v>
      </c>
      <c r="D278" s="2">
        <v>14</v>
      </c>
      <c r="E278" s="4">
        <v>1968.75</v>
      </c>
      <c r="F278" s="1">
        <v>100.2948962</v>
      </c>
      <c r="G278" s="1">
        <v>701.88309430000004</v>
      </c>
      <c r="H278" s="2">
        <v>36.624075470000001</v>
      </c>
      <c r="I278" s="2">
        <v>0.2602182918</v>
      </c>
      <c r="J278" s="2">
        <v>2.890404577</v>
      </c>
      <c r="K278" s="2">
        <v>-0.1040698001</v>
      </c>
      <c r="L278" s="2">
        <v>11.20520673</v>
      </c>
      <c r="M278" s="2">
        <v>124.4631213</v>
      </c>
      <c r="N278" s="1">
        <v>-4.481328413</v>
      </c>
    </row>
    <row r="279" spans="1:14" x14ac:dyDescent="0.2">
      <c r="A279" s="2">
        <v>19662</v>
      </c>
      <c r="B279" s="2" t="s">
        <v>249</v>
      </c>
      <c r="C279" s="2">
        <v>10</v>
      </c>
      <c r="D279" s="2">
        <v>1</v>
      </c>
      <c r="E279" s="4">
        <v>0</v>
      </c>
      <c r="F279" s="1">
        <v>2210.2301050000001</v>
      </c>
      <c r="G279" s="1">
        <v>2592.8355940000001</v>
      </c>
      <c r="H279" s="2">
        <v>6601.2732420000002</v>
      </c>
      <c r="I279" s="2">
        <v>9.8364685000000005</v>
      </c>
      <c r="J279" s="2">
        <v>11.0382523</v>
      </c>
      <c r="K279" s="2">
        <v>9.0740485730000007</v>
      </c>
      <c r="L279" s="2">
        <v>423.56616159999999</v>
      </c>
      <c r="M279" s="2">
        <v>475.31592849999998</v>
      </c>
      <c r="N279" s="1">
        <v>390.7357528</v>
      </c>
    </row>
    <row r="280" spans="1:14" x14ac:dyDescent="0.2">
      <c r="A280" s="2">
        <v>19683</v>
      </c>
      <c r="B280" s="2" t="s">
        <v>249</v>
      </c>
      <c r="C280" s="2">
        <v>10</v>
      </c>
      <c r="D280" s="2">
        <v>2</v>
      </c>
      <c r="E280" s="4">
        <v>0.98</v>
      </c>
      <c r="F280" s="1">
        <v>1988.48948</v>
      </c>
      <c r="G280" s="1">
        <v>2654.4580940000001</v>
      </c>
      <c r="H280" s="2">
        <v>6805.1507419999998</v>
      </c>
      <c r="I280" s="2">
        <v>8.8300661710000004</v>
      </c>
      <c r="J280" s="2">
        <v>11.303774969999999</v>
      </c>
      <c r="K280" s="2">
        <v>9.3590922639999992</v>
      </c>
      <c r="L280" s="2">
        <v>380.22967640000002</v>
      </c>
      <c r="M280" s="2">
        <v>486.74954580000002</v>
      </c>
      <c r="N280" s="1">
        <v>403.00996099999998</v>
      </c>
    </row>
    <row r="281" spans="1:14" x14ac:dyDescent="0.2">
      <c r="A281" s="2">
        <v>19704</v>
      </c>
      <c r="B281" s="2" t="s">
        <v>249</v>
      </c>
      <c r="C281" s="2">
        <v>10</v>
      </c>
      <c r="D281" s="2">
        <v>3</v>
      </c>
      <c r="E281" s="4">
        <v>3.06</v>
      </c>
      <c r="F281" s="1">
        <v>1772.2301050000001</v>
      </c>
      <c r="G281" s="1">
        <v>2608.1355939999999</v>
      </c>
      <c r="H281" s="2">
        <v>6654.5282420000003</v>
      </c>
      <c r="I281" s="2">
        <v>7.8485412999999999</v>
      </c>
      <c r="J281" s="2">
        <v>11.104177849999999</v>
      </c>
      <c r="K281" s="2">
        <v>9.1485050569999995</v>
      </c>
      <c r="L281" s="2">
        <v>337.96443440000002</v>
      </c>
      <c r="M281" s="2">
        <v>478.15473489999999</v>
      </c>
      <c r="N281" s="1">
        <v>393.94190830000002</v>
      </c>
    </row>
    <row r="282" spans="1:14" x14ac:dyDescent="0.2">
      <c r="A282" s="2">
        <v>19725</v>
      </c>
      <c r="B282" s="2" t="s">
        <v>249</v>
      </c>
      <c r="C282" s="2">
        <v>10</v>
      </c>
      <c r="D282" s="2">
        <v>4</v>
      </c>
      <c r="E282" s="4">
        <v>5.98</v>
      </c>
      <c r="F282" s="1">
        <v>1513.5594799999999</v>
      </c>
      <c r="G282" s="1">
        <v>2596.600594</v>
      </c>
      <c r="H282" s="2">
        <v>6562.7682420000001</v>
      </c>
      <c r="I282" s="2">
        <v>6.6745267530000003</v>
      </c>
      <c r="J282" s="2">
        <v>11.054475160000001</v>
      </c>
      <c r="K282" s="2">
        <v>9.0202142500000004</v>
      </c>
      <c r="L282" s="2">
        <v>287.4104337</v>
      </c>
      <c r="M282" s="2">
        <v>476.01449760000003</v>
      </c>
      <c r="N282" s="1">
        <v>388.41760399999998</v>
      </c>
    </row>
    <row r="283" spans="1:14" x14ac:dyDescent="0.2">
      <c r="A283" s="2">
        <v>19768</v>
      </c>
      <c r="B283" s="2" t="s">
        <v>249</v>
      </c>
      <c r="C283" s="2">
        <v>10</v>
      </c>
      <c r="D283" s="2">
        <v>5</v>
      </c>
      <c r="E283" s="4">
        <v>24.31</v>
      </c>
      <c r="F283" s="1">
        <v>415.27760460000002</v>
      </c>
      <c r="G283" s="1">
        <v>2570.600594</v>
      </c>
      <c r="H283" s="2">
        <v>6419.9707420000004</v>
      </c>
      <c r="I283" s="2">
        <v>1.6898134819999999</v>
      </c>
      <c r="J283" s="2">
        <v>10.94244482</v>
      </c>
      <c r="K283" s="2">
        <v>8.820567273</v>
      </c>
      <c r="L283" s="2">
        <v>72.764713330000006</v>
      </c>
      <c r="M283" s="2">
        <v>471.19038219999999</v>
      </c>
      <c r="N283" s="1">
        <v>379.82064630000002</v>
      </c>
    </row>
    <row r="284" spans="1:14" x14ac:dyDescent="0.2">
      <c r="A284" s="5">
        <v>19835</v>
      </c>
      <c r="B284" s="5" t="s">
        <v>249</v>
      </c>
      <c r="C284" s="2">
        <v>10</v>
      </c>
      <c r="D284" s="5">
        <v>6</v>
      </c>
      <c r="E284" s="4">
        <v>48.14</v>
      </c>
      <c r="F284" s="1">
        <v>99.345104559999996</v>
      </c>
      <c r="G284" s="1">
        <v>2474.6180939999999</v>
      </c>
      <c r="H284" s="2">
        <v>6065.7782420000003</v>
      </c>
      <c r="I284" s="2">
        <v>0.25590752309999998</v>
      </c>
      <c r="J284" s="2">
        <v>10.528869759999999</v>
      </c>
      <c r="K284" s="2">
        <v>8.3253662940000002</v>
      </c>
      <c r="L284" s="2">
        <v>11.0195816</v>
      </c>
      <c r="M284" s="2">
        <v>453.38151099999999</v>
      </c>
      <c r="N284" s="1">
        <v>358.49689810000001</v>
      </c>
    </row>
    <row r="285" spans="1:14" x14ac:dyDescent="0.2">
      <c r="A285" s="2">
        <v>19882</v>
      </c>
      <c r="B285" s="2" t="s">
        <v>249</v>
      </c>
      <c r="C285" s="2">
        <v>10</v>
      </c>
      <c r="D285" s="2">
        <v>7</v>
      </c>
      <c r="E285" s="4">
        <v>77.83</v>
      </c>
      <c r="F285" s="1">
        <v>80.140104559999997</v>
      </c>
      <c r="G285" s="1">
        <v>2364.5330939999999</v>
      </c>
      <c r="H285" s="2">
        <v>5664.6407419999996</v>
      </c>
      <c r="I285" s="2">
        <v>0.16874281560000001</v>
      </c>
      <c r="J285" s="2">
        <v>10.05452902</v>
      </c>
      <c r="K285" s="2">
        <v>7.7645309219999996</v>
      </c>
      <c r="L285" s="2">
        <v>7.2661999279999998</v>
      </c>
      <c r="M285" s="2">
        <v>432.95602100000002</v>
      </c>
      <c r="N285" s="1">
        <v>334.34688060000002</v>
      </c>
    </row>
    <row r="286" spans="1:14" x14ac:dyDescent="0.2">
      <c r="A286" s="2">
        <v>19919</v>
      </c>
      <c r="B286" s="2" t="s">
        <v>249</v>
      </c>
      <c r="C286" s="2">
        <v>10</v>
      </c>
      <c r="D286" s="2">
        <v>8</v>
      </c>
      <c r="E286" s="4">
        <v>96.17</v>
      </c>
      <c r="F286" s="1">
        <v>69.087604560000003</v>
      </c>
      <c r="G286" s="1">
        <v>2318.7605939999999</v>
      </c>
      <c r="H286" s="2">
        <v>5523.9532419999996</v>
      </c>
      <c r="I286" s="2">
        <v>0.1185794243</v>
      </c>
      <c r="J286" s="2">
        <v>9.8573017679999992</v>
      </c>
      <c r="K286" s="2">
        <v>7.567833963</v>
      </c>
      <c r="L286" s="2">
        <v>5.1061243779999996</v>
      </c>
      <c r="M286" s="2">
        <v>424.46325869999998</v>
      </c>
      <c r="N286" s="1">
        <v>325.87695309999998</v>
      </c>
    </row>
    <row r="287" spans="1:14" x14ac:dyDescent="0.2">
      <c r="A287" s="2">
        <v>19994</v>
      </c>
      <c r="B287" s="2" t="s">
        <v>249</v>
      </c>
      <c r="C287" s="2">
        <v>10</v>
      </c>
      <c r="D287" s="2">
        <v>9</v>
      </c>
      <c r="E287" s="4">
        <v>143.33000000000001</v>
      </c>
      <c r="F287" s="1">
        <v>94.897604560000005</v>
      </c>
      <c r="G287" s="1">
        <v>2396.6280940000001</v>
      </c>
      <c r="H287" s="2">
        <v>5112.2057420000001</v>
      </c>
      <c r="I287" s="2">
        <v>0.23572189239999999</v>
      </c>
      <c r="J287" s="2">
        <v>10.19282185</v>
      </c>
      <c r="K287" s="2">
        <v>6.9921646170000002</v>
      </c>
      <c r="L287" s="2">
        <v>10.150372279999999</v>
      </c>
      <c r="M287" s="2">
        <v>438.91102039999998</v>
      </c>
      <c r="N287" s="1">
        <v>301.08817290000002</v>
      </c>
    </row>
    <row r="288" spans="1:14" x14ac:dyDescent="0.2">
      <c r="A288" s="2">
        <v>20420</v>
      </c>
      <c r="B288" s="2" t="s">
        <v>249</v>
      </c>
      <c r="C288" s="2">
        <v>10</v>
      </c>
      <c r="D288" s="2">
        <v>10</v>
      </c>
      <c r="E288" s="4">
        <v>268.33</v>
      </c>
      <c r="F288" s="1">
        <v>92.425104559999994</v>
      </c>
      <c r="G288" s="1">
        <v>2315.9780940000001</v>
      </c>
      <c r="H288" s="2">
        <v>4353.6232419999997</v>
      </c>
      <c r="I288" s="2">
        <v>0.2245000888</v>
      </c>
      <c r="J288" s="2">
        <v>9.8453123680000001</v>
      </c>
      <c r="K288" s="2">
        <v>5.9315809049999997</v>
      </c>
      <c r="L288" s="2">
        <v>9.6671524830000006</v>
      </c>
      <c r="M288" s="2">
        <v>423.9469856</v>
      </c>
      <c r="N288" s="1">
        <v>255.4185942</v>
      </c>
    </row>
    <row r="289" spans="1:14" x14ac:dyDescent="0.2">
      <c r="A289" s="2">
        <v>21167</v>
      </c>
      <c r="B289" s="2" t="s">
        <v>249</v>
      </c>
      <c r="C289" s="2">
        <v>10</v>
      </c>
      <c r="D289" s="2">
        <v>11</v>
      </c>
      <c r="E289" s="4">
        <v>479.75</v>
      </c>
      <c r="F289" s="1">
        <v>106.1926046</v>
      </c>
      <c r="G289" s="1">
        <v>2130.9705939999999</v>
      </c>
      <c r="H289" s="2">
        <v>2562.7157419999999</v>
      </c>
      <c r="I289" s="2">
        <v>0.28698590550000003</v>
      </c>
      <c r="J289" s="2">
        <v>9.0481411339999998</v>
      </c>
      <c r="K289" s="2">
        <v>3.4276906569999999</v>
      </c>
      <c r="L289" s="2">
        <v>12.357841479999999</v>
      </c>
      <c r="M289" s="2">
        <v>389.62015789999998</v>
      </c>
      <c r="N289" s="1">
        <v>147.5990875</v>
      </c>
    </row>
    <row r="290" spans="1:14" x14ac:dyDescent="0.2">
      <c r="A290" s="2">
        <v>21551</v>
      </c>
      <c r="B290" s="2" t="s">
        <v>249</v>
      </c>
      <c r="C290" s="2">
        <v>10</v>
      </c>
      <c r="D290" s="2">
        <v>12</v>
      </c>
      <c r="E290" s="4">
        <v>648.41999999999996</v>
      </c>
      <c r="F290" s="1">
        <v>94.185104559999999</v>
      </c>
      <c r="G290" s="1">
        <v>2244.3855939999999</v>
      </c>
      <c r="H290" s="2">
        <v>1560.8832420000001</v>
      </c>
      <c r="I290" s="2">
        <v>0.2324881067</v>
      </c>
      <c r="J290" s="2">
        <v>9.5368303789999995</v>
      </c>
      <c r="K290" s="2">
        <v>2.0270160669999999</v>
      </c>
      <c r="L290" s="2">
        <v>10.011122889999999</v>
      </c>
      <c r="M290" s="2">
        <v>410.66350569999997</v>
      </c>
      <c r="N290" s="1">
        <v>87.284924989999993</v>
      </c>
    </row>
    <row r="291" spans="1:14" x14ac:dyDescent="0.2">
      <c r="A291" s="2">
        <v>21821</v>
      </c>
      <c r="B291" s="2" t="s">
        <v>249</v>
      </c>
      <c r="C291" s="2">
        <v>10</v>
      </c>
      <c r="D291" s="2">
        <v>13</v>
      </c>
      <c r="E291" s="4">
        <v>959.92</v>
      </c>
      <c r="F291" s="1">
        <v>102.32260460000001</v>
      </c>
      <c r="G291" s="1">
        <v>1685.1380939999999</v>
      </c>
      <c r="H291" s="2">
        <v>-50.50675786</v>
      </c>
      <c r="I291" s="2">
        <v>0.2694213433</v>
      </c>
      <c r="J291" s="2">
        <v>7.1271117469999998</v>
      </c>
      <c r="K291" s="2">
        <v>-0.2258885115</v>
      </c>
      <c r="L291" s="2">
        <v>11.60149745</v>
      </c>
      <c r="M291" s="2">
        <v>306.89910370000001</v>
      </c>
      <c r="N291" s="1">
        <v>-9.7269390710000003</v>
      </c>
    </row>
    <row r="292" spans="1:14" x14ac:dyDescent="0.2">
      <c r="A292" s="2">
        <v>22221</v>
      </c>
      <c r="B292" s="2" t="s">
        <v>249</v>
      </c>
      <c r="C292" s="2">
        <v>10</v>
      </c>
      <c r="D292" s="2">
        <v>14</v>
      </c>
      <c r="E292" s="4">
        <v>1968.75</v>
      </c>
      <c r="F292" s="1">
        <v>83.775104560000003</v>
      </c>
      <c r="G292" s="1">
        <v>582.45559430000003</v>
      </c>
      <c r="H292" s="2">
        <v>-2.7967578620000002</v>
      </c>
      <c r="I292" s="2">
        <v>0.1852407959</v>
      </c>
      <c r="J292" s="2">
        <v>2.3758083179999998</v>
      </c>
      <c r="K292" s="2">
        <v>-0.15918456180000001</v>
      </c>
      <c r="L292" s="2">
        <v>7.9766160890000002</v>
      </c>
      <c r="M292" s="2">
        <v>102.30419689999999</v>
      </c>
      <c r="N292" s="1">
        <v>-6.8546139149999998</v>
      </c>
    </row>
    <row r="293" spans="1:14" x14ac:dyDescent="0.2">
      <c r="A293" s="2">
        <v>19547</v>
      </c>
      <c r="B293" s="2" t="s">
        <v>3</v>
      </c>
      <c r="C293" s="2">
        <v>10</v>
      </c>
      <c r="D293" s="2">
        <v>1</v>
      </c>
      <c r="E293" s="4">
        <v>0</v>
      </c>
      <c r="F293" s="1">
        <v>1925.1923959999999</v>
      </c>
      <c r="G293" s="1">
        <v>2387.4405940000001</v>
      </c>
      <c r="H293" s="2">
        <v>6115.5890749999999</v>
      </c>
      <c r="I293" s="2">
        <v>8.5427830809999996</v>
      </c>
      <c r="J293" s="2">
        <v>10.153234210000001</v>
      </c>
      <c r="K293" s="2">
        <v>8.3950074459999993</v>
      </c>
      <c r="L293" s="2">
        <v>367.85903789999998</v>
      </c>
      <c r="M293" s="2">
        <v>437.206345</v>
      </c>
      <c r="N293" s="1">
        <v>361.4957015</v>
      </c>
    </row>
    <row r="294" spans="1:14" x14ac:dyDescent="0.2">
      <c r="A294" s="2">
        <v>19572</v>
      </c>
      <c r="B294" s="2" t="s">
        <v>3</v>
      </c>
      <c r="C294" s="2">
        <v>10</v>
      </c>
      <c r="D294" s="2">
        <v>2</v>
      </c>
      <c r="E294" s="4">
        <v>1.08</v>
      </c>
      <c r="F294" s="1">
        <v>1482.7648959999999</v>
      </c>
      <c r="G294" s="1">
        <v>2288.8055939999999</v>
      </c>
      <c r="H294" s="2">
        <v>5809.3465749999996</v>
      </c>
      <c r="I294" s="2">
        <v>6.5347610229999997</v>
      </c>
      <c r="J294" s="2">
        <v>9.7282298960000002</v>
      </c>
      <c r="K294" s="2">
        <v>7.966845964</v>
      </c>
      <c r="L294" s="2">
        <v>281.39201009999999</v>
      </c>
      <c r="M294" s="2">
        <v>418.9053212</v>
      </c>
      <c r="N294" s="1">
        <v>343.05872729999999</v>
      </c>
    </row>
    <row r="295" spans="1:14" x14ac:dyDescent="0.2">
      <c r="A295" s="2">
        <v>19593</v>
      </c>
      <c r="B295" s="2" t="s">
        <v>3</v>
      </c>
      <c r="C295" s="2">
        <v>10</v>
      </c>
      <c r="D295" s="2">
        <v>3</v>
      </c>
      <c r="E295" s="4">
        <v>3.58</v>
      </c>
      <c r="F295" s="1">
        <v>1020.472396</v>
      </c>
      <c r="G295" s="1">
        <v>2425.2605939999999</v>
      </c>
      <c r="H295" s="2">
        <v>6122.0590750000001</v>
      </c>
      <c r="I295" s="2">
        <v>4.4365787509999999</v>
      </c>
      <c r="J295" s="2">
        <v>10.31619525</v>
      </c>
      <c r="K295" s="2">
        <v>8.4040532339999992</v>
      </c>
      <c r="L295" s="2">
        <v>191.04261170000001</v>
      </c>
      <c r="M295" s="2">
        <v>444.22357740000001</v>
      </c>
      <c r="N295" s="1">
        <v>361.88522030000001</v>
      </c>
    </row>
    <row r="296" spans="1:14" x14ac:dyDescent="0.2">
      <c r="A296" s="2">
        <v>19614</v>
      </c>
      <c r="B296" s="2" t="s">
        <v>3</v>
      </c>
      <c r="C296" s="2">
        <v>10</v>
      </c>
      <c r="D296" s="2">
        <v>4</v>
      </c>
      <c r="E296" s="4">
        <v>6.08</v>
      </c>
      <c r="F296" s="1">
        <v>600.81177119999995</v>
      </c>
      <c r="G296" s="1">
        <v>2271.6030940000001</v>
      </c>
      <c r="H296" s="2">
        <v>5745.8765750000002</v>
      </c>
      <c r="I296" s="2">
        <v>2.5318874930000002</v>
      </c>
      <c r="J296" s="2">
        <v>9.6541067490000003</v>
      </c>
      <c r="K296" s="2">
        <v>7.8781077599999998</v>
      </c>
      <c r="L296" s="2">
        <v>109.0250903</v>
      </c>
      <c r="M296" s="2">
        <v>415.71351950000002</v>
      </c>
      <c r="N296" s="1">
        <v>339.2375897</v>
      </c>
    </row>
    <row r="297" spans="1:14" x14ac:dyDescent="0.2">
      <c r="A297" s="2">
        <v>19636</v>
      </c>
      <c r="B297" s="2" t="s">
        <v>3</v>
      </c>
      <c r="C297" s="2">
        <v>10</v>
      </c>
      <c r="D297" s="2">
        <v>5</v>
      </c>
      <c r="E297" s="4">
        <v>24.08</v>
      </c>
      <c r="F297" s="1">
        <v>82.544896230000006</v>
      </c>
      <c r="G297" s="1">
        <v>2211.2330940000002</v>
      </c>
      <c r="H297" s="2">
        <v>5248.4440750000003</v>
      </c>
      <c r="I297" s="2">
        <v>0.17965731509999999</v>
      </c>
      <c r="J297" s="2">
        <v>9.3939809299999997</v>
      </c>
      <c r="K297" s="2">
        <v>7.1826411400000003</v>
      </c>
      <c r="L297" s="2">
        <v>7.7361869600000004</v>
      </c>
      <c r="M297" s="2">
        <v>404.51229469999998</v>
      </c>
      <c r="N297" s="1">
        <v>309.29024349999997</v>
      </c>
    </row>
    <row r="298" spans="1:14" x14ac:dyDescent="0.2">
      <c r="A298" s="2">
        <v>19746</v>
      </c>
      <c r="B298" s="2" t="s">
        <v>3</v>
      </c>
      <c r="C298" s="2">
        <v>10</v>
      </c>
      <c r="D298" s="2">
        <v>6</v>
      </c>
      <c r="E298" s="4">
        <v>48.75</v>
      </c>
      <c r="F298" s="1">
        <v>78.839896229999994</v>
      </c>
      <c r="G298" s="1">
        <v>2252.4705939999999</v>
      </c>
      <c r="H298" s="2">
        <v>4838.9890750000004</v>
      </c>
      <c r="I298" s="2">
        <v>0.1628416295</v>
      </c>
      <c r="J298" s="2">
        <v>9.5716675040000005</v>
      </c>
      <c r="K298" s="2">
        <v>6.6101769670000001</v>
      </c>
      <c r="L298" s="2">
        <v>7.0120901580000004</v>
      </c>
      <c r="M298" s="2">
        <v>412.16361999999998</v>
      </c>
      <c r="N298" s="1">
        <v>284.63948069999998</v>
      </c>
    </row>
    <row r="299" spans="1:14" x14ac:dyDescent="0.2">
      <c r="A299" s="2">
        <v>19813</v>
      </c>
      <c r="B299" s="2" t="s">
        <v>3</v>
      </c>
      <c r="C299" s="2">
        <v>10</v>
      </c>
      <c r="D299" s="2">
        <v>7</v>
      </c>
      <c r="E299" s="4">
        <v>72.58</v>
      </c>
      <c r="F299" s="1">
        <v>87.163021229999998</v>
      </c>
      <c r="G299" s="1">
        <v>2214.768094</v>
      </c>
      <c r="H299" s="2">
        <v>4085.5440749999998</v>
      </c>
      <c r="I299" s="2">
        <v>0.2006173523</v>
      </c>
      <c r="J299" s="2">
        <v>9.4092127469999998</v>
      </c>
      <c r="K299" s="2">
        <v>5.5567760579999996</v>
      </c>
      <c r="L299" s="2">
        <v>8.6387428429999993</v>
      </c>
      <c r="M299" s="2">
        <v>405.16818890000002</v>
      </c>
      <c r="N299" s="1">
        <v>239.27919919999999</v>
      </c>
    </row>
    <row r="300" spans="1:14" x14ac:dyDescent="0.2">
      <c r="A300" s="2">
        <v>19860</v>
      </c>
      <c r="B300" s="2" t="s">
        <v>3</v>
      </c>
      <c r="C300" s="2">
        <v>10</v>
      </c>
      <c r="D300" s="2">
        <v>8</v>
      </c>
      <c r="E300" s="4">
        <v>102.25</v>
      </c>
      <c r="F300" s="1">
        <v>68.377187890000002</v>
      </c>
      <c r="G300" s="1">
        <v>2140.893094</v>
      </c>
      <c r="H300" s="2">
        <v>3416.4874089999998</v>
      </c>
      <c r="I300" s="2">
        <v>0.1153550941</v>
      </c>
      <c r="J300" s="2">
        <v>9.0908957869999991</v>
      </c>
      <c r="K300" s="2">
        <v>4.621359537</v>
      </c>
      <c r="L300" s="2">
        <v>4.9672821550000004</v>
      </c>
      <c r="M300" s="2">
        <v>391.46120730000001</v>
      </c>
      <c r="N300" s="1">
        <v>198.99941939999999</v>
      </c>
    </row>
    <row r="301" spans="1:14" x14ac:dyDescent="0.2">
      <c r="A301" s="2">
        <v>19943</v>
      </c>
      <c r="B301" s="2" t="s">
        <v>3</v>
      </c>
      <c r="C301" s="2">
        <v>10</v>
      </c>
      <c r="D301" s="2">
        <v>9</v>
      </c>
      <c r="E301" s="4">
        <v>145.41999999999999</v>
      </c>
      <c r="F301" s="1">
        <v>78.00468789</v>
      </c>
      <c r="G301" s="1">
        <v>2167.4305939999999</v>
      </c>
      <c r="H301" s="2">
        <v>2462.5049090000002</v>
      </c>
      <c r="I301" s="2">
        <v>0.1590509141</v>
      </c>
      <c r="J301" s="2">
        <v>9.2052421330000005</v>
      </c>
      <c r="K301" s="2">
        <v>3.2875846329999998</v>
      </c>
      <c r="L301" s="2">
        <v>6.8488589339999999</v>
      </c>
      <c r="M301" s="2">
        <v>396.38505190000001</v>
      </c>
      <c r="N301" s="1">
        <v>141.5660106</v>
      </c>
    </row>
    <row r="302" spans="1:14" x14ac:dyDescent="0.2">
      <c r="A302" s="2">
        <v>20242</v>
      </c>
      <c r="B302" s="2" t="s">
        <v>3</v>
      </c>
      <c r="C302" s="2">
        <v>10</v>
      </c>
      <c r="D302" s="2">
        <v>10</v>
      </c>
      <c r="E302" s="4">
        <v>216.83</v>
      </c>
      <c r="F302" s="1">
        <v>92.565521230000002</v>
      </c>
      <c r="G302" s="1">
        <v>2166.685594</v>
      </c>
      <c r="H302" s="2">
        <v>1145.6015749999999</v>
      </c>
      <c r="I302" s="2">
        <v>0.2251373904</v>
      </c>
      <c r="J302" s="2">
        <v>9.2020320340000001</v>
      </c>
      <c r="K302" s="2">
        <v>1.4464055579999999</v>
      </c>
      <c r="L302" s="2">
        <v>9.694595198</v>
      </c>
      <c r="M302" s="2">
        <v>396.24682250000001</v>
      </c>
      <c r="N302" s="1">
        <v>62.28337441</v>
      </c>
    </row>
    <row r="303" spans="1:14" x14ac:dyDescent="0.2">
      <c r="A303" s="2">
        <v>20398</v>
      </c>
      <c r="B303" s="2" t="s">
        <v>3</v>
      </c>
      <c r="C303" s="2">
        <v>10</v>
      </c>
      <c r="D303" s="2">
        <v>11</v>
      </c>
      <c r="E303" s="4">
        <v>292.83</v>
      </c>
      <c r="F303" s="1">
        <v>91.218021230000005</v>
      </c>
      <c r="G303" s="1">
        <v>2126.4630940000002</v>
      </c>
      <c r="H303" s="2">
        <v>16.321575469999999</v>
      </c>
      <c r="I303" s="2">
        <v>0.21902156410000001</v>
      </c>
      <c r="J303" s="2">
        <v>9.0287189520000002</v>
      </c>
      <c r="K303" s="2">
        <v>-0.13245498010000001</v>
      </c>
      <c r="L303" s="2">
        <v>9.4312428520000005</v>
      </c>
      <c r="M303" s="2">
        <v>388.78382329999999</v>
      </c>
      <c r="N303" s="1">
        <v>-5.7036168529999998</v>
      </c>
    </row>
    <row r="304" spans="1:14" x14ac:dyDescent="0.2">
      <c r="A304" s="2">
        <v>21041</v>
      </c>
      <c r="B304" s="2" t="s">
        <v>3</v>
      </c>
      <c r="C304" s="2">
        <v>10</v>
      </c>
      <c r="D304" s="2">
        <v>12</v>
      </c>
      <c r="E304" s="4">
        <v>461.92</v>
      </c>
      <c r="F304" s="1">
        <v>82.571354560000003</v>
      </c>
      <c r="G304" s="1">
        <v>1889.5130939999999</v>
      </c>
      <c r="H304" s="2">
        <v>25.013242139999999</v>
      </c>
      <c r="I304" s="2">
        <v>0.17977740010000001</v>
      </c>
      <c r="J304" s="2">
        <v>8.0077348080000004</v>
      </c>
      <c r="K304" s="2">
        <v>-0.1203030519</v>
      </c>
      <c r="L304" s="2">
        <v>7.7413579170000002</v>
      </c>
      <c r="M304" s="2">
        <v>344.8194335</v>
      </c>
      <c r="N304" s="1">
        <v>-5.1803451530000002</v>
      </c>
    </row>
    <row r="305" spans="1:14" x14ac:dyDescent="0.2">
      <c r="A305" s="2">
        <v>21504</v>
      </c>
      <c r="B305" s="2" t="s">
        <v>3</v>
      </c>
      <c r="C305" s="2">
        <v>10</v>
      </c>
      <c r="D305" s="2">
        <v>13</v>
      </c>
      <c r="E305" s="4">
        <v>648.58000000000004</v>
      </c>
      <c r="F305" s="1">
        <v>104.5723962</v>
      </c>
      <c r="G305" s="1">
        <v>2065.0930939999998</v>
      </c>
      <c r="H305" s="2">
        <v>52.886575469999997</v>
      </c>
      <c r="I305" s="2">
        <v>0.27963235250000001</v>
      </c>
      <c r="J305" s="2">
        <v>8.7642842739999995</v>
      </c>
      <c r="K305" s="2">
        <v>-8.1332994800000002E-2</v>
      </c>
      <c r="L305" s="2">
        <v>12.04119163</v>
      </c>
      <c r="M305" s="2">
        <v>377.39705559999999</v>
      </c>
      <c r="N305" s="1">
        <v>-3.502263482</v>
      </c>
    </row>
    <row r="306" spans="1:14" x14ac:dyDescent="0.2">
      <c r="A306" s="2">
        <v>21799</v>
      </c>
      <c r="B306" s="2" t="s">
        <v>3</v>
      </c>
      <c r="C306" s="2">
        <v>10</v>
      </c>
      <c r="D306" s="2">
        <v>14</v>
      </c>
      <c r="E306" s="4">
        <v>984.33</v>
      </c>
      <c r="F306" s="1">
        <v>116.6455212</v>
      </c>
      <c r="G306" s="1">
        <v>1856.5230939999999</v>
      </c>
      <c r="H306" s="2">
        <v>2.1590754720000001</v>
      </c>
      <c r="I306" s="2">
        <v>0.33442799989999999</v>
      </c>
      <c r="J306" s="2">
        <v>7.8655855499999996</v>
      </c>
      <c r="K306" s="2">
        <v>-0.1522557491</v>
      </c>
      <c r="L306" s="2">
        <v>14.40073582</v>
      </c>
      <c r="M306" s="2">
        <v>338.69837330000001</v>
      </c>
      <c r="N306" s="1">
        <v>-6.5562537230000002</v>
      </c>
    </row>
    <row r="307" spans="1:14" x14ac:dyDescent="0.2">
      <c r="A307" s="2">
        <v>22199</v>
      </c>
      <c r="B307" s="2" t="s">
        <v>3</v>
      </c>
      <c r="C307" s="2">
        <v>10</v>
      </c>
      <c r="D307" s="2">
        <v>15</v>
      </c>
      <c r="E307" s="4">
        <v>1993.17</v>
      </c>
      <c r="F307" s="1">
        <v>93.963021229999995</v>
      </c>
      <c r="G307" s="1">
        <v>1699.2630939999999</v>
      </c>
      <c r="H307" s="2">
        <v>33.429075470000001</v>
      </c>
      <c r="I307" s="2">
        <v>0.231480149</v>
      </c>
      <c r="J307" s="2">
        <v>7.1879743810000001</v>
      </c>
      <c r="K307" s="2">
        <v>-0.10853676969999999</v>
      </c>
      <c r="L307" s="2">
        <v>9.9677194310000008</v>
      </c>
      <c r="M307" s="2">
        <v>309.51989709999998</v>
      </c>
      <c r="N307" s="1">
        <v>-4.6736796790000001</v>
      </c>
    </row>
    <row r="308" spans="1:14" x14ac:dyDescent="0.2">
      <c r="A308" s="2">
        <v>19548</v>
      </c>
      <c r="B308" s="2" t="s">
        <v>4</v>
      </c>
      <c r="C308" s="2">
        <v>10</v>
      </c>
      <c r="D308" s="2">
        <v>1</v>
      </c>
      <c r="E308" s="4">
        <v>0</v>
      </c>
      <c r="F308" s="1">
        <v>1869.380105</v>
      </c>
      <c r="G308" s="1">
        <v>2387.620594</v>
      </c>
      <c r="H308" s="2">
        <v>5859.8607419999998</v>
      </c>
      <c r="I308" s="2">
        <v>8.2894708149999996</v>
      </c>
      <c r="J308" s="2">
        <v>10.154009800000001</v>
      </c>
      <c r="K308" s="2">
        <v>8.0374704539999993</v>
      </c>
      <c r="L308" s="2">
        <v>356.95121019999999</v>
      </c>
      <c r="M308" s="2">
        <v>437.23974270000002</v>
      </c>
      <c r="N308" s="1">
        <v>346.09987410000002</v>
      </c>
    </row>
    <row r="309" spans="1:14" x14ac:dyDescent="0.2">
      <c r="A309" s="2">
        <v>19573</v>
      </c>
      <c r="B309" s="2" t="s">
        <v>4</v>
      </c>
      <c r="C309" s="2">
        <v>10</v>
      </c>
      <c r="D309" s="2">
        <v>2</v>
      </c>
      <c r="E309" s="4">
        <v>1.06</v>
      </c>
      <c r="F309" s="1">
        <v>1522.4576050000001</v>
      </c>
      <c r="G309" s="1">
        <v>2278.3680939999999</v>
      </c>
      <c r="H309" s="2">
        <v>5891.9657420000003</v>
      </c>
      <c r="I309" s="2">
        <v>6.7149121980000004</v>
      </c>
      <c r="J309" s="2">
        <v>9.6832561800000008</v>
      </c>
      <c r="K309" s="2">
        <v>8.0823568570000006</v>
      </c>
      <c r="L309" s="2">
        <v>289.14946309999999</v>
      </c>
      <c r="M309" s="2">
        <v>416.96871720000001</v>
      </c>
      <c r="N309" s="1">
        <v>348.0327183</v>
      </c>
    </row>
    <row r="310" spans="1:14" x14ac:dyDescent="0.2">
      <c r="A310" s="2">
        <v>19594</v>
      </c>
      <c r="B310" s="2" t="s">
        <v>4</v>
      </c>
      <c r="C310" s="2">
        <v>10</v>
      </c>
      <c r="D310" s="2">
        <v>3</v>
      </c>
      <c r="E310" s="4">
        <v>3.56</v>
      </c>
      <c r="F310" s="1">
        <v>1042.7126049999999</v>
      </c>
      <c r="G310" s="1">
        <v>2384.1130939999998</v>
      </c>
      <c r="H310" s="2">
        <v>5968.4432420000003</v>
      </c>
      <c r="I310" s="2">
        <v>4.5375191959999999</v>
      </c>
      <c r="J310" s="2">
        <v>10.13889648</v>
      </c>
      <c r="K310" s="2">
        <v>8.1892810100000002</v>
      </c>
      <c r="L310" s="2">
        <v>195.38918760000001</v>
      </c>
      <c r="M310" s="2">
        <v>436.58895100000001</v>
      </c>
      <c r="N310" s="1">
        <v>352.63695740000003</v>
      </c>
    </row>
    <row r="311" spans="1:14" x14ac:dyDescent="0.2">
      <c r="A311" s="2">
        <v>19615</v>
      </c>
      <c r="B311" s="2" t="s">
        <v>4</v>
      </c>
      <c r="C311" s="2">
        <v>10</v>
      </c>
      <c r="D311" s="2">
        <v>4</v>
      </c>
      <c r="E311" s="4">
        <v>6.06</v>
      </c>
      <c r="F311" s="1">
        <v>650.99197960000004</v>
      </c>
      <c r="G311" s="1">
        <v>2349.3130940000001</v>
      </c>
      <c r="H311" s="2">
        <v>5792.4857419999998</v>
      </c>
      <c r="I311" s="2">
        <v>2.759637723</v>
      </c>
      <c r="J311" s="2">
        <v>9.9889481829999998</v>
      </c>
      <c r="K311" s="2">
        <v>7.9432726210000002</v>
      </c>
      <c r="L311" s="2">
        <v>118.83219649999999</v>
      </c>
      <c r="M311" s="2">
        <v>430.13205809999999</v>
      </c>
      <c r="N311" s="1">
        <v>342.04364040000002</v>
      </c>
    </row>
    <row r="312" spans="1:14" x14ac:dyDescent="0.2">
      <c r="A312" s="2">
        <v>19637</v>
      </c>
      <c r="B312" s="2" t="s">
        <v>4</v>
      </c>
      <c r="C312" s="2">
        <v>10</v>
      </c>
      <c r="D312" s="2">
        <v>5</v>
      </c>
      <c r="E312" s="4">
        <v>24.06</v>
      </c>
      <c r="F312" s="1">
        <v>82.995104560000001</v>
      </c>
      <c r="G312" s="1">
        <v>2269.7180939999998</v>
      </c>
      <c r="H312" s="2">
        <v>5427.4057419999999</v>
      </c>
      <c r="I312" s="2">
        <v>0.18170065160000001</v>
      </c>
      <c r="J312" s="2">
        <v>9.6459845499999997</v>
      </c>
      <c r="K312" s="2">
        <v>7.4328496919999996</v>
      </c>
      <c r="L312" s="2">
        <v>7.8241746570000004</v>
      </c>
      <c r="M312" s="2">
        <v>415.36377110000001</v>
      </c>
      <c r="N312" s="1">
        <v>320.06442290000001</v>
      </c>
    </row>
    <row r="313" spans="1:14" x14ac:dyDescent="0.2">
      <c r="A313" s="2">
        <v>19747</v>
      </c>
      <c r="B313" s="2" t="s">
        <v>4</v>
      </c>
      <c r="C313" s="2">
        <v>10</v>
      </c>
      <c r="D313" s="2">
        <v>6</v>
      </c>
      <c r="E313" s="4">
        <v>48.73</v>
      </c>
      <c r="F313" s="1">
        <v>75.477604560000003</v>
      </c>
      <c r="G313" s="1">
        <v>2304.0305939999998</v>
      </c>
      <c r="H313" s="2">
        <v>4842.3807420000003</v>
      </c>
      <c r="I313" s="2">
        <v>0.14758137590000001</v>
      </c>
      <c r="J313" s="2">
        <v>9.7938322749999998</v>
      </c>
      <c r="K313" s="2">
        <v>6.614918898</v>
      </c>
      <c r="L313" s="2">
        <v>6.354971495</v>
      </c>
      <c r="M313" s="2">
        <v>421.73021180000001</v>
      </c>
      <c r="N313" s="1">
        <v>284.84367200000003</v>
      </c>
    </row>
    <row r="314" spans="1:14" x14ac:dyDescent="0.2">
      <c r="A314" s="2">
        <v>19814</v>
      </c>
      <c r="B314" s="2" t="s">
        <v>4</v>
      </c>
      <c r="C314" s="2">
        <v>10</v>
      </c>
      <c r="D314" s="2">
        <v>7</v>
      </c>
      <c r="E314" s="4">
        <v>72.58</v>
      </c>
      <c r="F314" s="1">
        <v>98.530729559999997</v>
      </c>
      <c r="G314" s="1">
        <v>2214.2105940000001</v>
      </c>
      <c r="H314" s="2">
        <v>4161.160742</v>
      </c>
      <c r="I314" s="2">
        <v>0.25221136280000001</v>
      </c>
      <c r="J314" s="2">
        <v>9.4068105580000001</v>
      </c>
      <c r="K314" s="2">
        <v>5.6624966680000002</v>
      </c>
      <c r="L314" s="2">
        <v>10.860421990000001</v>
      </c>
      <c r="M314" s="2">
        <v>405.0647487</v>
      </c>
      <c r="N314" s="1">
        <v>243.83161279999999</v>
      </c>
    </row>
    <row r="315" spans="1:14" x14ac:dyDescent="0.2">
      <c r="A315" s="2">
        <v>19861</v>
      </c>
      <c r="B315" s="2" t="s">
        <v>4</v>
      </c>
      <c r="C315" s="2">
        <v>10</v>
      </c>
      <c r="D315" s="2">
        <v>8</v>
      </c>
      <c r="E315" s="4">
        <v>102.25</v>
      </c>
      <c r="F315" s="1">
        <v>68.829896230000003</v>
      </c>
      <c r="G315" s="1">
        <v>2231.1880940000001</v>
      </c>
      <c r="H315" s="2">
        <v>3496.6965749999999</v>
      </c>
      <c r="I315" s="2">
        <v>0.1174097773</v>
      </c>
      <c r="J315" s="2">
        <v>9.4799642120000005</v>
      </c>
      <c r="K315" s="2">
        <v>4.7335009790000004</v>
      </c>
      <c r="L315" s="2">
        <v>5.0557584459999996</v>
      </c>
      <c r="M315" s="2">
        <v>408.21480330000003</v>
      </c>
      <c r="N315" s="1">
        <v>203.82831920000001</v>
      </c>
    </row>
    <row r="316" spans="1:14" x14ac:dyDescent="0.2">
      <c r="A316" s="2">
        <v>19944</v>
      </c>
      <c r="B316" s="2" t="s">
        <v>4</v>
      </c>
      <c r="C316" s="2">
        <v>10</v>
      </c>
      <c r="D316" s="2">
        <v>9</v>
      </c>
      <c r="E316" s="4">
        <v>145.41999999999999</v>
      </c>
      <c r="F316" s="1">
        <v>75.487396230000002</v>
      </c>
      <c r="G316" s="1">
        <v>2213.6805939999999</v>
      </c>
      <c r="H316" s="2">
        <v>2593.6290749999998</v>
      </c>
      <c r="I316" s="2">
        <v>0.1476258168</v>
      </c>
      <c r="J316" s="2">
        <v>9.4045268629999992</v>
      </c>
      <c r="K316" s="2">
        <v>3.4709109759999999</v>
      </c>
      <c r="L316" s="2">
        <v>6.3568851559999997</v>
      </c>
      <c r="M316" s="2">
        <v>404.96641099999999</v>
      </c>
      <c r="N316" s="1">
        <v>149.4601888</v>
      </c>
    </row>
    <row r="317" spans="1:14" x14ac:dyDescent="0.2">
      <c r="A317" s="2">
        <v>20243</v>
      </c>
      <c r="B317" s="2" t="s">
        <v>4</v>
      </c>
      <c r="C317" s="2">
        <v>10</v>
      </c>
      <c r="D317" s="2">
        <v>10</v>
      </c>
      <c r="E317" s="4">
        <v>216.83</v>
      </c>
      <c r="F317" s="1">
        <v>90.255729560000006</v>
      </c>
      <c r="G317" s="1">
        <v>2219.080594</v>
      </c>
      <c r="H317" s="2">
        <v>1330.700742</v>
      </c>
      <c r="I317" s="2">
        <v>0.21465406240000001</v>
      </c>
      <c r="J317" s="2">
        <v>9.4277947019999999</v>
      </c>
      <c r="K317" s="2">
        <v>1.7051950259999999</v>
      </c>
      <c r="L317" s="2">
        <v>9.2431747499999997</v>
      </c>
      <c r="M317" s="2">
        <v>405.96834260000003</v>
      </c>
      <c r="N317" s="1">
        <v>73.427054830000003</v>
      </c>
    </row>
    <row r="318" spans="1:14" x14ac:dyDescent="0.2">
      <c r="A318" s="2">
        <v>20399</v>
      </c>
      <c r="B318" s="2" t="s">
        <v>4</v>
      </c>
      <c r="C318" s="2">
        <v>10</v>
      </c>
      <c r="D318" s="2">
        <v>11</v>
      </c>
      <c r="E318" s="4">
        <v>292.83</v>
      </c>
      <c r="F318" s="1">
        <v>91.363229559999994</v>
      </c>
      <c r="G318" s="1">
        <v>2033.4680940000001</v>
      </c>
      <c r="H318" s="2">
        <v>151.59824209999999</v>
      </c>
      <c r="I318" s="2">
        <v>0.2196806134</v>
      </c>
      <c r="J318" s="2">
        <v>8.6280166079999994</v>
      </c>
      <c r="K318" s="2">
        <v>5.667702501E-2</v>
      </c>
      <c r="L318" s="2">
        <v>9.4596220399999993</v>
      </c>
      <c r="M318" s="2">
        <v>371.5292614</v>
      </c>
      <c r="N318" s="1">
        <v>2.4405578010000002</v>
      </c>
    </row>
    <row r="319" spans="1:14" x14ac:dyDescent="0.2">
      <c r="A319" s="2">
        <v>21042</v>
      </c>
      <c r="B319" s="2" t="s">
        <v>4</v>
      </c>
      <c r="C319" s="2">
        <v>10</v>
      </c>
      <c r="D319" s="2">
        <v>12</v>
      </c>
      <c r="E319" s="4">
        <v>461.92</v>
      </c>
      <c r="F319" s="1">
        <v>87.294062890000006</v>
      </c>
      <c r="G319" s="1">
        <v>2001.8255939999999</v>
      </c>
      <c r="H319" s="2">
        <v>14.874908810000001</v>
      </c>
      <c r="I319" s="2">
        <v>0.20121210410000001</v>
      </c>
      <c r="J319" s="2">
        <v>8.4916735360000004</v>
      </c>
      <c r="K319" s="2">
        <v>-0.1344775829</v>
      </c>
      <c r="L319" s="2">
        <v>8.6643533300000009</v>
      </c>
      <c r="M319" s="2">
        <v>365.65822029999998</v>
      </c>
      <c r="N319" s="1">
        <v>-5.790711741</v>
      </c>
    </row>
    <row r="320" spans="1:14" x14ac:dyDescent="0.2">
      <c r="A320" s="2">
        <v>21505</v>
      </c>
      <c r="B320" s="2" t="s">
        <v>4</v>
      </c>
      <c r="C320" s="2">
        <v>10</v>
      </c>
      <c r="D320" s="2">
        <v>13</v>
      </c>
      <c r="E320" s="4">
        <v>648.58000000000004</v>
      </c>
      <c r="F320" s="1">
        <v>107.8276046</v>
      </c>
      <c r="G320" s="1">
        <v>2158.6680940000001</v>
      </c>
      <c r="H320" s="2">
        <v>116.08074209999999</v>
      </c>
      <c r="I320" s="2">
        <v>0.29440659270000002</v>
      </c>
      <c r="J320" s="2">
        <v>9.1674857559999996</v>
      </c>
      <c r="K320" s="2">
        <v>7.0195625840000003E-3</v>
      </c>
      <c r="L320" s="2">
        <v>12.67738217</v>
      </c>
      <c r="M320" s="2">
        <v>394.75923230000001</v>
      </c>
      <c r="N320" s="1">
        <v>0.3022679512</v>
      </c>
    </row>
    <row r="321" spans="1:14" x14ac:dyDescent="0.2">
      <c r="A321" s="2">
        <v>21800</v>
      </c>
      <c r="B321" s="2" t="s">
        <v>4</v>
      </c>
      <c r="C321" s="2">
        <v>10</v>
      </c>
      <c r="D321" s="2">
        <v>14</v>
      </c>
      <c r="E321" s="4">
        <v>984.33</v>
      </c>
      <c r="F321" s="1">
        <v>102.99322960000001</v>
      </c>
      <c r="G321" s="1">
        <v>2000.215594</v>
      </c>
      <c r="H321" s="2">
        <v>-25.67925786</v>
      </c>
      <c r="I321" s="2">
        <v>0.27246507310000001</v>
      </c>
      <c r="J321" s="2">
        <v>8.4847362729999993</v>
      </c>
      <c r="K321" s="2">
        <v>-0.19117687219999999</v>
      </c>
      <c r="L321" s="2">
        <v>11.73256288</v>
      </c>
      <c r="M321" s="2">
        <v>365.35949620000002</v>
      </c>
      <c r="N321" s="1">
        <v>-8.2322282599999994</v>
      </c>
    </row>
    <row r="322" spans="1:14" x14ac:dyDescent="0.2">
      <c r="A322" s="2">
        <v>22200</v>
      </c>
      <c r="B322" s="2" t="s">
        <v>4</v>
      </c>
      <c r="C322" s="2">
        <v>10</v>
      </c>
      <c r="D322" s="2">
        <v>15</v>
      </c>
      <c r="E322" s="4">
        <v>1993.17</v>
      </c>
      <c r="F322" s="1">
        <v>111.5132296</v>
      </c>
      <c r="G322" s="1">
        <v>1794.633094</v>
      </c>
      <c r="H322" s="2">
        <v>33.325742140000003</v>
      </c>
      <c r="I322" s="2">
        <v>0.3111343419</v>
      </c>
      <c r="J322" s="2">
        <v>7.5989102649999998</v>
      </c>
      <c r="K322" s="2">
        <v>-0.10868124129999999</v>
      </c>
      <c r="L322" s="2">
        <v>13.39769237</v>
      </c>
      <c r="M322" s="2">
        <v>327.21512330000002</v>
      </c>
      <c r="N322" s="1">
        <v>-4.6799007420000001</v>
      </c>
    </row>
    <row r="323" spans="1:14" x14ac:dyDescent="0.2">
      <c r="A323" s="2">
        <v>19549</v>
      </c>
      <c r="B323" s="2" t="s">
        <v>5</v>
      </c>
      <c r="C323" s="2">
        <v>10</v>
      </c>
      <c r="D323" s="2">
        <v>1</v>
      </c>
      <c r="E323" s="4">
        <v>0</v>
      </c>
      <c r="F323" s="1">
        <v>1872.437813</v>
      </c>
      <c r="G323" s="1">
        <v>2317.5955939999999</v>
      </c>
      <c r="H323" s="2">
        <v>5884.7249089999996</v>
      </c>
      <c r="I323" s="2">
        <v>8.3033486720000003</v>
      </c>
      <c r="J323" s="2">
        <v>9.8522819469999998</v>
      </c>
      <c r="K323" s="2">
        <v>8.072233357</v>
      </c>
      <c r="L323" s="2">
        <v>357.54880170000001</v>
      </c>
      <c r="M323" s="2">
        <v>424.24710119999997</v>
      </c>
      <c r="N323" s="1">
        <v>347.59679240000003</v>
      </c>
    </row>
    <row r="324" spans="1:14" x14ac:dyDescent="0.2">
      <c r="A324" s="2">
        <v>19574</v>
      </c>
      <c r="B324" s="2" t="s">
        <v>5</v>
      </c>
      <c r="C324" s="2">
        <v>10</v>
      </c>
      <c r="D324" s="2">
        <v>2</v>
      </c>
      <c r="E324" s="4">
        <v>1.03</v>
      </c>
      <c r="F324" s="1">
        <v>1588.6628129999999</v>
      </c>
      <c r="G324" s="1">
        <v>2395.4605940000001</v>
      </c>
      <c r="H324" s="2">
        <v>5835.222409</v>
      </c>
      <c r="I324" s="2">
        <v>7.01539424</v>
      </c>
      <c r="J324" s="2">
        <v>10.18779125</v>
      </c>
      <c r="K324" s="2">
        <v>8.0030232909999999</v>
      </c>
      <c r="L324" s="2">
        <v>302.08845889999998</v>
      </c>
      <c r="M324" s="2">
        <v>438.69439899999998</v>
      </c>
      <c r="N324" s="1">
        <v>344.61655180000002</v>
      </c>
    </row>
    <row r="325" spans="1:14" x14ac:dyDescent="0.2">
      <c r="A325" s="2">
        <v>19595</v>
      </c>
      <c r="B325" s="2" t="s">
        <v>5</v>
      </c>
      <c r="C325" s="2">
        <v>10</v>
      </c>
      <c r="D325" s="2">
        <v>3</v>
      </c>
      <c r="E325" s="4">
        <v>3.53</v>
      </c>
      <c r="F325" s="1">
        <v>1068.9103130000001</v>
      </c>
      <c r="G325" s="1">
        <v>2203.5655940000001</v>
      </c>
      <c r="H325" s="2">
        <v>5586.6324089999998</v>
      </c>
      <c r="I325" s="2">
        <v>4.6564213360000002</v>
      </c>
      <c r="J325" s="2">
        <v>9.3609427539999999</v>
      </c>
      <c r="K325" s="2">
        <v>7.6554664929999996</v>
      </c>
      <c r="L325" s="2">
        <v>200.50920840000001</v>
      </c>
      <c r="M325" s="2">
        <v>403.08964459999999</v>
      </c>
      <c r="N325" s="1">
        <v>329.65047950000002</v>
      </c>
    </row>
    <row r="326" spans="1:14" x14ac:dyDescent="0.2">
      <c r="A326" s="2">
        <v>19616</v>
      </c>
      <c r="B326" s="2" t="s">
        <v>5</v>
      </c>
      <c r="C326" s="2">
        <v>10</v>
      </c>
      <c r="D326" s="2">
        <v>4</v>
      </c>
      <c r="E326" s="4">
        <v>6.03</v>
      </c>
      <c r="F326" s="1">
        <v>738.18968789999997</v>
      </c>
      <c r="G326" s="1">
        <v>2266.643094</v>
      </c>
      <c r="H326" s="2">
        <v>5695.2699089999996</v>
      </c>
      <c r="I326" s="2">
        <v>3.1553973040000001</v>
      </c>
      <c r="J326" s="2">
        <v>9.6327348080000004</v>
      </c>
      <c r="K326" s="2">
        <v>7.807353945</v>
      </c>
      <c r="L326" s="2">
        <v>135.873919</v>
      </c>
      <c r="M326" s="2">
        <v>414.79322669999999</v>
      </c>
      <c r="N326" s="1">
        <v>336.19087409999997</v>
      </c>
    </row>
    <row r="327" spans="1:14" x14ac:dyDescent="0.2">
      <c r="A327" s="2">
        <v>19638</v>
      </c>
      <c r="B327" s="2" t="s">
        <v>5</v>
      </c>
      <c r="C327" s="2">
        <v>10</v>
      </c>
      <c r="D327" s="2">
        <v>5</v>
      </c>
      <c r="E327" s="4">
        <v>24.03</v>
      </c>
      <c r="F327" s="1">
        <v>126.16281290000001</v>
      </c>
      <c r="G327" s="1">
        <v>2215.5205940000001</v>
      </c>
      <c r="H327" s="2">
        <v>4888.0299089999999</v>
      </c>
      <c r="I327" s="2">
        <v>0.37762362319999998</v>
      </c>
      <c r="J327" s="2">
        <v>9.4124551630000006</v>
      </c>
      <c r="K327" s="2">
        <v>6.6787415709999998</v>
      </c>
      <c r="L327" s="2">
        <v>16.26077373</v>
      </c>
      <c r="M327" s="2">
        <v>405.3078099</v>
      </c>
      <c r="N327" s="1">
        <v>287.59192710000002</v>
      </c>
    </row>
    <row r="328" spans="1:14" x14ac:dyDescent="0.2">
      <c r="A328" s="2">
        <v>19748</v>
      </c>
      <c r="B328" s="2" t="s">
        <v>5</v>
      </c>
      <c r="C328" s="2">
        <v>10</v>
      </c>
      <c r="D328" s="2">
        <v>6</v>
      </c>
      <c r="E328" s="4">
        <v>48.7</v>
      </c>
      <c r="F328" s="1">
        <v>69.380312889999999</v>
      </c>
      <c r="G328" s="1">
        <v>2273.9405940000001</v>
      </c>
      <c r="H328" s="2">
        <v>4344.4599090000002</v>
      </c>
      <c r="I328" s="2">
        <v>0.119907924</v>
      </c>
      <c r="J328" s="2">
        <v>9.6641787069999996</v>
      </c>
      <c r="K328" s="2">
        <v>5.9187695329999999</v>
      </c>
      <c r="L328" s="2">
        <v>5.1633306320000001</v>
      </c>
      <c r="M328" s="2">
        <v>416.14722599999999</v>
      </c>
      <c r="N328" s="1">
        <v>254.86692640000001</v>
      </c>
    </row>
    <row r="329" spans="1:14" x14ac:dyDescent="0.2">
      <c r="A329" s="2">
        <v>19815</v>
      </c>
      <c r="B329" s="2" t="s">
        <v>5</v>
      </c>
      <c r="C329" s="2">
        <v>10</v>
      </c>
      <c r="D329" s="2">
        <v>7</v>
      </c>
      <c r="E329" s="4">
        <v>72.58</v>
      </c>
      <c r="F329" s="1">
        <v>91.78593789</v>
      </c>
      <c r="G329" s="1">
        <v>2193.2930940000001</v>
      </c>
      <c r="H329" s="2">
        <v>3383.0649090000002</v>
      </c>
      <c r="I329" s="2">
        <v>0.22159913719999999</v>
      </c>
      <c r="J329" s="2">
        <v>9.3166799999999999</v>
      </c>
      <c r="K329" s="2">
        <v>4.5746311200000003</v>
      </c>
      <c r="L329" s="2">
        <v>9.5422351990000003</v>
      </c>
      <c r="M329" s="2">
        <v>401.18365510000001</v>
      </c>
      <c r="N329" s="1">
        <v>196.98725659999999</v>
      </c>
    </row>
    <row r="330" spans="1:14" x14ac:dyDescent="0.2">
      <c r="A330" s="2">
        <v>19862</v>
      </c>
      <c r="B330" s="2" t="s">
        <v>5</v>
      </c>
      <c r="C330" s="2">
        <v>10</v>
      </c>
      <c r="D330" s="2">
        <v>8</v>
      </c>
      <c r="E330" s="4">
        <v>102.25</v>
      </c>
      <c r="F330" s="1">
        <v>69.347604559999994</v>
      </c>
      <c r="G330" s="1">
        <v>2244.4505939999999</v>
      </c>
      <c r="H330" s="2">
        <v>2477.7557419999998</v>
      </c>
      <c r="I330" s="2">
        <v>0.1197594724</v>
      </c>
      <c r="J330" s="2">
        <v>9.5371104550000005</v>
      </c>
      <c r="K330" s="2">
        <v>3.308907015</v>
      </c>
      <c r="L330" s="2">
        <v>5.1569381889999999</v>
      </c>
      <c r="M330" s="2">
        <v>410.675566</v>
      </c>
      <c r="N330" s="1">
        <v>142.48416929999999</v>
      </c>
    </row>
    <row r="331" spans="1:14" x14ac:dyDescent="0.2">
      <c r="A331" s="2">
        <v>19945</v>
      </c>
      <c r="B331" s="2" t="s">
        <v>5</v>
      </c>
      <c r="C331" s="2">
        <v>10</v>
      </c>
      <c r="D331" s="2">
        <v>9</v>
      </c>
      <c r="E331" s="4">
        <v>145.41999999999999</v>
      </c>
      <c r="F331" s="1">
        <v>75.787604560000005</v>
      </c>
      <c r="G331" s="1">
        <v>2003.9305939999999</v>
      </c>
      <c r="H331" s="2">
        <v>1178.5682420000001</v>
      </c>
      <c r="I331" s="2">
        <v>0.14898835639999999</v>
      </c>
      <c r="J331" s="2">
        <v>8.5007436849999998</v>
      </c>
      <c r="K331" s="2">
        <v>1.492496668</v>
      </c>
      <c r="L331" s="2">
        <v>6.4155571929999997</v>
      </c>
      <c r="M331" s="2">
        <v>366.04878810000002</v>
      </c>
      <c r="N331" s="1">
        <v>64.268094300000001</v>
      </c>
    </row>
    <row r="332" spans="1:14" x14ac:dyDescent="0.2">
      <c r="A332" s="2">
        <v>20244</v>
      </c>
      <c r="B332" s="2" t="s">
        <v>5</v>
      </c>
      <c r="C332" s="2">
        <v>10</v>
      </c>
      <c r="D332" s="2">
        <v>10</v>
      </c>
      <c r="E332" s="4">
        <v>216.83</v>
      </c>
      <c r="F332" s="1">
        <v>105.7759379</v>
      </c>
      <c r="G332" s="1">
        <v>1894.2830939999999</v>
      </c>
      <c r="H332" s="2">
        <v>71.452408809999994</v>
      </c>
      <c r="I332" s="2">
        <v>0.28509480279999999</v>
      </c>
      <c r="J332" s="2">
        <v>8.028288066</v>
      </c>
      <c r="K332" s="2">
        <v>-5.5375870250000001E-2</v>
      </c>
      <c r="L332" s="2">
        <v>12.27640909</v>
      </c>
      <c r="M332" s="2">
        <v>345.7044732</v>
      </c>
      <c r="N332" s="1">
        <v>-2.384529042</v>
      </c>
    </row>
    <row r="333" spans="1:14" x14ac:dyDescent="0.2">
      <c r="A333" s="2">
        <v>20400</v>
      </c>
      <c r="B333" s="2" t="s">
        <v>5</v>
      </c>
      <c r="C333" s="2">
        <v>10</v>
      </c>
      <c r="D333" s="2">
        <v>11</v>
      </c>
      <c r="E333" s="4">
        <v>292.83</v>
      </c>
      <c r="F333" s="1">
        <v>92.545937890000005</v>
      </c>
      <c r="G333" s="1">
        <v>1666.653094</v>
      </c>
      <c r="H333" s="2">
        <v>17.284908810000001</v>
      </c>
      <c r="I333" s="2">
        <v>0.2250485086</v>
      </c>
      <c r="J333" s="2">
        <v>7.0474624889999999</v>
      </c>
      <c r="K333" s="2">
        <v>-0.13110813169999999</v>
      </c>
      <c r="L333" s="2">
        <v>9.6907678760000007</v>
      </c>
      <c r="M333" s="2">
        <v>303.46934320000003</v>
      </c>
      <c r="N333" s="1">
        <v>-5.6456204889999997</v>
      </c>
    </row>
    <row r="334" spans="1:14" x14ac:dyDescent="0.2">
      <c r="A334" s="2">
        <v>21043</v>
      </c>
      <c r="B334" s="2" t="s">
        <v>5</v>
      </c>
      <c r="C334" s="2">
        <v>10</v>
      </c>
      <c r="D334" s="2">
        <v>12</v>
      </c>
      <c r="E334" s="4">
        <v>461.92</v>
      </c>
      <c r="F334" s="1">
        <v>78.601771229999997</v>
      </c>
      <c r="G334" s="1">
        <v>1157.0005940000001</v>
      </c>
      <c r="H334" s="2">
        <v>0.45907547170000002</v>
      </c>
      <c r="I334" s="2">
        <v>0.1617608643</v>
      </c>
      <c r="J334" s="2">
        <v>4.8514417200000004</v>
      </c>
      <c r="K334" s="2">
        <v>-0.15463254039999999</v>
      </c>
      <c r="L334" s="2">
        <v>6.9655515479999996</v>
      </c>
      <c r="M334" s="2">
        <v>208.9069413</v>
      </c>
      <c r="N334" s="1">
        <v>-6.658600249</v>
      </c>
    </row>
    <row r="335" spans="1:14" x14ac:dyDescent="0.2">
      <c r="A335" s="2">
        <v>21506</v>
      </c>
      <c r="B335" s="2" t="s">
        <v>5</v>
      </c>
      <c r="C335" s="2">
        <v>10</v>
      </c>
      <c r="D335" s="2">
        <v>13</v>
      </c>
      <c r="E335" s="4">
        <v>648.58000000000004</v>
      </c>
      <c r="F335" s="1">
        <v>87.922812890000003</v>
      </c>
      <c r="G335" s="1">
        <v>907.4855943</v>
      </c>
      <c r="H335" s="2">
        <v>24.17240881</v>
      </c>
      <c r="I335" s="2">
        <v>0.20406577810000001</v>
      </c>
      <c r="J335" s="2">
        <v>3.7763167630000001</v>
      </c>
      <c r="K335" s="2">
        <v>-0.1214786315</v>
      </c>
      <c r="L335" s="2">
        <v>8.7872348040000006</v>
      </c>
      <c r="M335" s="2">
        <v>162.61120510000001</v>
      </c>
      <c r="N335" s="1">
        <v>-5.2309665479999996</v>
      </c>
    </row>
    <row r="336" spans="1:14" x14ac:dyDescent="0.2">
      <c r="A336" s="2">
        <v>21801</v>
      </c>
      <c r="B336" s="2" t="s">
        <v>5</v>
      </c>
      <c r="C336" s="2">
        <v>10</v>
      </c>
      <c r="D336" s="2">
        <v>14</v>
      </c>
      <c r="E336" s="4">
        <v>984.33</v>
      </c>
      <c r="F336" s="1">
        <v>107.5784379</v>
      </c>
      <c r="G336" s="1">
        <v>356.3580943</v>
      </c>
      <c r="H336" s="2">
        <v>-12.01259119</v>
      </c>
      <c r="I336" s="2">
        <v>0.29327571320000001</v>
      </c>
      <c r="J336" s="2">
        <v>1.401586067</v>
      </c>
      <c r="K336" s="2">
        <v>-0.1720693341</v>
      </c>
      <c r="L336" s="2">
        <v>12.628685600000001</v>
      </c>
      <c r="M336" s="2">
        <v>60.353411430000001</v>
      </c>
      <c r="N336" s="1">
        <v>-7.4094424610000003</v>
      </c>
    </row>
    <row r="337" spans="1:14" x14ac:dyDescent="0.2">
      <c r="A337" s="2">
        <v>22201</v>
      </c>
      <c r="B337" s="2" t="s">
        <v>5</v>
      </c>
      <c r="C337" s="2">
        <v>10</v>
      </c>
      <c r="D337" s="2">
        <v>15</v>
      </c>
      <c r="E337" s="4">
        <v>1993.17</v>
      </c>
      <c r="F337" s="1">
        <v>105.0809379</v>
      </c>
      <c r="G337" s="1">
        <v>50.630594340000002</v>
      </c>
      <c r="H337" s="2">
        <v>24.564908809999999</v>
      </c>
      <c r="I337" s="2">
        <v>0.28194044340000002</v>
      </c>
      <c r="J337" s="2">
        <v>8.4249372370000006E-2</v>
      </c>
      <c r="K337" s="2">
        <v>-0.1209298723</v>
      </c>
      <c r="L337" s="2">
        <v>12.14057987</v>
      </c>
      <c r="M337" s="2">
        <v>3.6278450210000002</v>
      </c>
      <c r="N337" s="1">
        <v>-5.2073365410000001</v>
      </c>
    </row>
    <row r="338" spans="1:14" x14ac:dyDescent="0.2">
      <c r="A338" s="2">
        <v>19550</v>
      </c>
      <c r="B338" s="2" t="s">
        <v>6</v>
      </c>
      <c r="C338" s="2">
        <v>10</v>
      </c>
      <c r="D338" s="2">
        <v>1</v>
      </c>
      <c r="E338" s="4">
        <v>0</v>
      </c>
      <c r="F338" s="1">
        <v>1984.9230210000001</v>
      </c>
      <c r="G338" s="1">
        <v>2326.4930939999999</v>
      </c>
      <c r="H338" s="2">
        <v>6131.1240749999997</v>
      </c>
      <c r="I338" s="2">
        <v>8.8138792779999999</v>
      </c>
      <c r="J338" s="2">
        <v>9.8906200200000001</v>
      </c>
      <c r="K338" s="2">
        <v>8.4167271239999994</v>
      </c>
      <c r="L338" s="2">
        <v>379.53265590000001</v>
      </c>
      <c r="M338" s="2">
        <v>425.89796919999998</v>
      </c>
      <c r="N338" s="1">
        <v>362.43096809999997</v>
      </c>
    </row>
    <row r="339" spans="1:14" x14ac:dyDescent="0.2">
      <c r="A339" s="2">
        <v>19575</v>
      </c>
      <c r="B339" s="2" t="s">
        <v>6</v>
      </c>
      <c r="C339" s="2">
        <v>10</v>
      </c>
      <c r="D339" s="2">
        <v>2</v>
      </c>
      <c r="E339" s="4">
        <v>1.01</v>
      </c>
      <c r="F339" s="1">
        <v>1692.4580209999999</v>
      </c>
      <c r="G339" s="1">
        <v>2369.7105940000001</v>
      </c>
      <c r="H339" s="2">
        <v>6031.2990749999999</v>
      </c>
      <c r="I339" s="2">
        <v>7.4864840069999996</v>
      </c>
      <c r="J339" s="2">
        <v>10.076838130000001</v>
      </c>
      <c r="K339" s="2">
        <v>8.2771605390000005</v>
      </c>
      <c r="L339" s="2">
        <v>322.3739592</v>
      </c>
      <c r="M339" s="2">
        <v>433.91666939999999</v>
      </c>
      <c r="N339" s="1">
        <v>356.42111990000001</v>
      </c>
    </row>
    <row r="340" spans="1:14" x14ac:dyDescent="0.2">
      <c r="A340" s="2">
        <v>19596</v>
      </c>
      <c r="B340" s="2" t="s">
        <v>6</v>
      </c>
      <c r="C340" s="2">
        <v>10</v>
      </c>
      <c r="D340" s="2">
        <v>3</v>
      </c>
      <c r="E340" s="4">
        <v>3.51</v>
      </c>
      <c r="F340" s="1">
        <v>1301.003021</v>
      </c>
      <c r="G340" s="1">
        <v>2415.2630939999999</v>
      </c>
      <c r="H340" s="2">
        <v>6176.1065749999998</v>
      </c>
      <c r="I340" s="2">
        <v>5.7098081120000002</v>
      </c>
      <c r="J340" s="2">
        <v>10.27311744</v>
      </c>
      <c r="K340" s="2">
        <v>8.4796177220000004</v>
      </c>
      <c r="L340" s="2">
        <v>245.8688812</v>
      </c>
      <c r="M340" s="2">
        <v>442.3686123</v>
      </c>
      <c r="N340" s="1">
        <v>365.13908730000003</v>
      </c>
    </row>
    <row r="341" spans="1:14" x14ac:dyDescent="0.2">
      <c r="A341" s="2">
        <v>19617</v>
      </c>
      <c r="B341" s="2" t="s">
        <v>6</v>
      </c>
      <c r="C341" s="2">
        <v>10</v>
      </c>
      <c r="D341" s="2">
        <v>4</v>
      </c>
      <c r="E341" s="4">
        <v>6.01</v>
      </c>
      <c r="F341" s="1">
        <v>930.20739619999995</v>
      </c>
      <c r="G341" s="1">
        <v>2450.3455939999999</v>
      </c>
      <c r="H341" s="2">
        <v>6059.2615750000004</v>
      </c>
      <c r="I341" s="2">
        <v>4.0268978180000001</v>
      </c>
      <c r="J341" s="2">
        <v>10.424282979999999</v>
      </c>
      <c r="K341" s="2">
        <v>8.3162552610000002</v>
      </c>
      <c r="L341" s="2">
        <v>173.40142470000001</v>
      </c>
      <c r="M341" s="2">
        <v>448.87792100000001</v>
      </c>
      <c r="N341" s="1">
        <v>358.10456970000001</v>
      </c>
    </row>
    <row r="342" spans="1:14" x14ac:dyDescent="0.2">
      <c r="A342" s="2">
        <v>19639</v>
      </c>
      <c r="B342" s="2" t="s">
        <v>6</v>
      </c>
      <c r="C342" s="2">
        <v>10</v>
      </c>
      <c r="D342" s="2">
        <v>5</v>
      </c>
      <c r="E342" s="4">
        <v>24.01</v>
      </c>
      <c r="F342" s="1">
        <v>78.463021229999995</v>
      </c>
      <c r="G342" s="1">
        <v>2231.3580940000002</v>
      </c>
      <c r="H342" s="2">
        <v>5414.9790750000002</v>
      </c>
      <c r="I342" s="2">
        <v>0.16113112709999999</v>
      </c>
      <c r="J342" s="2">
        <v>9.4806967180000008</v>
      </c>
      <c r="K342" s="2">
        <v>7.4154758129999996</v>
      </c>
      <c r="L342" s="2">
        <v>6.9384345620000003</v>
      </c>
      <c r="M342" s="2">
        <v>408.24634559999998</v>
      </c>
      <c r="N342" s="1">
        <v>319.31628990000002</v>
      </c>
    </row>
    <row r="343" spans="1:14" x14ac:dyDescent="0.2">
      <c r="A343" s="2">
        <v>19749</v>
      </c>
      <c r="B343" s="2" t="s">
        <v>6</v>
      </c>
      <c r="C343" s="2">
        <v>10</v>
      </c>
      <c r="D343" s="2">
        <v>6</v>
      </c>
      <c r="E343" s="4">
        <v>48.68</v>
      </c>
      <c r="F343" s="1">
        <v>71.845521230000003</v>
      </c>
      <c r="G343" s="1">
        <v>2398.2630939999999</v>
      </c>
      <c r="H343" s="2">
        <v>4939.7240750000001</v>
      </c>
      <c r="I343" s="2">
        <v>0.1310966334</v>
      </c>
      <c r="J343" s="2">
        <v>10.199866829999999</v>
      </c>
      <c r="K343" s="2">
        <v>6.7510158340000004</v>
      </c>
      <c r="L343" s="2">
        <v>5.6451253609999998</v>
      </c>
      <c r="M343" s="2">
        <v>439.214383</v>
      </c>
      <c r="N343" s="1">
        <v>290.70411439999998</v>
      </c>
    </row>
    <row r="344" spans="1:14" x14ac:dyDescent="0.2">
      <c r="A344" s="2">
        <v>19816</v>
      </c>
      <c r="B344" s="2" t="s">
        <v>6</v>
      </c>
      <c r="C344" s="2">
        <v>10</v>
      </c>
      <c r="D344" s="2">
        <v>7</v>
      </c>
      <c r="E344" s="4">
        <v>72.58</v>
      </c>
      <c r="F344" s="1">
        <v>79.276146229999995</v>
      </c>
      <c r="G344" s="1">
        <v>2206.6330939999998</v>
      </c>
      <c r="H344" s="2">
        <v>4034.0215750000002</v>
      </c>
      <c r="I344" s="2">
        <v>0.16482161410000001</v>
      </c>
      <c r="J344" s="2">
        <v>9.3741601790000004</v>
      </c>
      <c r="K344" s="2">
        <v>5.4847418040000004</v>
      </c>
      <c r="L344" s="2">
        <v>7.0973498690000003</v>
      </c>
      <c r="M344" s="2">
        <v>403.65879740000003</v>
      </c>
      <c r="N344" s="1">
        <v>236.1773469</v>
      </c>
    </row>
    <row r="345" spans="1:14" x14ac:dyDescent="0.2">
      <c r="A345" s="2">
        <v>19863</v>
      </c>
      <c r="B345" s="2" t="s">
        <v>6</v>
      </c>
      <c r="C345" s="2">
        <v>10</v>
      </c>
      <c r="D345" s="2">
        <v>8</v>
      </c>
      <c r="E345" s="4">
        <v>102.25</v>
      </c>
      <c r="F345" s="1">
        <v>72.620312889999994</v>
      </c>
      <c r="G345" s="1">
        <v>2283.1580939999999</v>
      </c>
      <c r="H345" s="2">
        <v>3245.9224089999998</v>
      </c>
      <c r="I345" s="2">
        <v>0.13461313890000001</v>
      </c>
      <c r="J345" s="2">
        <v>9.7038956150000004</v>
      </c>
      <c r="K345" s="2">
        <v>4.3828904700000004</v>
      </c>
      <c r="L345" s="2">
        <v>5.7965488880000002</v>
      </c>
      <c r="M345" s="2">
        <v>417.85746769999997</v>
      </c>
      <c r="N345" s="1">
        <v>188.73075159999999</v>
      </c>
    </row>
    <row r="346" spans="1:14" x14ac:dyDescent="0.2">
      <c r="A346" s="5">
        <v>19946</v>
      </c>
      <c r="B346" s="5" t="s">
        <v>6</v>
      </c>
      <c r="C346" s="2">
        <v>10</v>
      </c>
      <c r="D346" s="5">
        <v>9</v>
      </c>
      <c r="E346" s="4">
        <v>145.41999999999999</v>
      </c>
      <c r="F346" s="1">
        <v>71.925312890000001</v>
      </c>
      <c r="G346" s="1">
        <v>2265.7505940000001</v>
      </c>
      <c r="H346" s="2">
        <v>2184.5924089999999</v>
      </c>
      <c r="I346" s="2">
        <v>0.13145877950000001</v>
      </c>
      <c r="J346" s="2">
        <v>9.6288891519999993</v>
      </c>
      <c r="K346" s="2">
        <v>2.8990316800000002</v>
      </c>
      <c r="L346" s="2">
        <v>5.6607196630000001</v>
      </c>
      <c r="M346" s="2">
        <v>414.6276297</v>
      </c>
      <c r="N346" s="1">
        <v>124.8346112</v>
      </c>
    </row>
    <row r="347" spans="1:14" x14ac:dyDescent="0.2">
      <c r="A347" s="2">
        <v>20245</v>
      </c>
      <c r="B347" s="2" t="s">
        <v>6</v>
      </c>
      <c r="C347" s="2">
        <v>10</v>
      </c>
      <c r="D347" s="2">
        <v>10</v>
      </c>
      <c r="E347" s="4">
        <v>216.83</v>
      </c>
      <c r="F347" s="1">
        <v>96.668646229999993</v>
      </c>
      <c r="G347" s="1">
        <v>2113.9230940000002</v>
      </c>
      <c r="H347" s="2">
        <v>611.53157550000003</v>
      </c>
      <c r="I347" s="2">
        <v>0.24376002460000001</v>
      </c>
      <c r="J347" s="2">
        <v>8.9746858599999992</v>
      </c>
      <c r="K347" s="2">
        <v>0.69971558960000002</v>
      </c>
      <c r="L347" s="2">
        <v>10.49650065</v>
      </c>
      <c r="M347" s="2">
        <v>386.4571153</v>
      </c>
      <c r="N347" s="1">
        <v>30.130310130000002</v>
      </c>
    </row>
    <row r="348" spans="1:14" x14ac:dyDescent="0.2">
      <c r="A348" s="2">
        <v>20401</v>
      </c>
      <c r="B348" s="2" t="s">
        <v>6</v>
      </c>
      <c r="C348" s="2">
        <v>10</v>
      </c>
      <c r="D348" s="2">
        <v>11</v>
      </c>
      <c r="E348" s="4">
        <v>292.83</v>
      </c>
      <c r="F348" s="1">
        <v>87.968646230000004</v>
      </c>
      <c r="G348" s="1">
        <v>2004.0655939999999</v>
      </c>
      <c r="H348" s="2">
        <v>-8.4759245280000002</v>
      </c>
      <c r="I348" s="2">
        <v>0.20427379940000001</v>
      </c>
      <c r="J348" s="2">
        <v>8.5013253809999991</v>
      </c>
      <c r="K348" s="2">
        <v>-0.167124676</v>
      </c>
      <c r="L348" s="2">
        <v>8.7961923669999997</v>
      </c>
      <c r="M348" s="2">
        <v>366.0738364</v>
      </c>
      <c r="N348" s="1">
        <v>-7.1965215499999999</v>
      </c>
    </row>
    <row r="349" spans="1:14" x14ac:dyDescent="0.2">
      <c r="A349" s="2">
        <v>21044</v>
      </c>
      <c r="B349" s="2" t="s">
        <v>6</v>
      </c>
      <c r="C349" s="2">
        <v>10</v>
      </c>
      <c r="D349" s="2">
        <v>12</v>
      </c>
      <c r="E349" s="4">
        <v>461.92</v>
      </c>
      <c r="F349" s="1">
        <v>97.139479559999998</v>
      </c>
      <c r="G349" s="1">
        <v>1731.613094</v>
      </c>
      <c r="H349" s="2">
        <v>7.9682421379999999</v>
      </c>
      <c r="I349" s="2">
        <v>0.24589697069999999</v>
      </c>
      <c r="J349" s="2">
        <v>7.3273659699999998</v>
      </c>
      <c r="K349" s="2">
        <v>-0.14413388029999999</v>
      </c>
      <c r="L349" s="2">
        <v>10.588519249999999</v>
      </c>
      <c r="M349" s="2">
        <v>315.52220990000001</v>
      </c>
      <c r="N349" s="1">
        <v>-6.2065195879999999</v>
      </c>
    </row>
    <row r="350" spans="1:14" x14ac:dyDescent="0.2">
      <c r="A350" s="2">
        <v>21507</v>
      </c>
      <c r="B350" s="2" t="s">
        <v>6</v>
      </c>
      <c r="C350" s="2">
        <v>10</v>
      </c>
      <c r="D350" s="2">
        <v>13</v>
      </c>
      <c r="E350" s="4">
        <v>648.58000000000004</v>
      </c>
      <c r="F350" s="1">
        <v>103.45302119999999</v>
      </c>
      <c r="G350" s="1">
        <v>1695.3030940000001</v>
      </c>
      <c r="H350" s="2">
        <v>-3.003424528</v>
      </c>
      <c r="I350" s="2">
        <v>0.27455190499999998</v>
      </c>
      <c r="J350" s="2">
        <v>7.1709112990000001</v>
      </c>
      <c r="K350" s="2">
        <v>-0.1594735051</v>
      </c>
      <c r="L350" s="2">
        <v>11.822423519999999</v>
      </c>
      <c r="M350" s="2">
        <v>308.78514730000001</v>
      </c>
      <c r="N350" s="1">
        <v>-6.8670560409999997</v>
      </c>
    </row>
    <row r="351" spans="1:14" x14ac:dyDescent="0.2">
      <c r="A351" s="2">
        <v>21802</v>
      </c>
      <c r="B351" s="2" t="s">
        <v>6</v>
      </c>
      <c r="C351" s="2">
        <v>10</v>
      </c>
      <c r="D351" s="2">
        <v>14</v>
      </c>
      <c r="E351" s="4">
        <v>984.33</v>
      </c>
      <c r="F351" s="1">
        <v>109.8486462</v>
      </c>
      <c r="G351" s="1">
        <v>1251.683094</v>
      </c>
      <c r="H351" s="2">
        <v>-20.695924529999999</v>
      </c>
      <c r="I351" s="2">
        <v>0.30357938649999999</v>
      </c>
      <c r="J351" s="2">
        <v>5.2594152630000002</v>
      </c>
      <c r="K351" s="2">
        <v>-0.1842096114</v>
      </c>
      <c r="L351" s="2">
        <v>13.07236998</v>
      </c>
      <c r="M351" s="2">
        <v>226.4746068</v>
      </c>
      <c r="N351" s="1">
        <v>-7.9322124619999999</v>
      </c>
    </row>
    <row r="352" spans="1:14" x14ac:dyDescent="0.2">
      <c r="A352" s="2">
        <v>22202</v>
      </c>
      <c r="B352" s="2" t="s">
        <v>6</v>
      </c>
      <c r="C352" s="2">
        <v>10</v>
      </c>
      <c r="D352" s="2">
        <v>15</v>
      </c>
      <c r="E352" s="4">
        <v>1993.17</v>
      </c>
      <c r="F352" s="1">
        <v>99.346146230000002</v>
      </c>
      <c r="G352" s="1">
        <v>227.2980943</v>
      </c>
      <c r="H352" s="2">
        <v>30.66407547</v>
      </c>
      <c r="I352" s="2">
        <v>0.25591225080000002</v>
      </c>
      <c r="J352" s="2">
        <v>0.84548472220000004</v>
      </c>
      <c r="K352" s="2">
        <v>-0.1124025509</v>
      </c>
      <c r="L352" s="2">
        <v>11.01978518</v>
      </c>
      <c r="M352" s="2">
        <v>36.407244990000002</v>
      </c>
      <c r="N352" s="1">
        <v>-4.8401432929999997</v>
      </c>
    </row>
    <row r="353" spans="1:14" x14ac:dyDescent="0.2">
      <c r="A353" s="2">
        <v>19551</v>
      </c>
      <c r="B353" s="2" t="s">
        <v>8</v>
      </c>
      <c r="C353" s="2">
        <v>10</v>
      </c>
      <c r="D353" s="2">
        <v>1</v>
      </c>
      <c r="E353" s="4">
        <v>0</v>
      </c>
      <c r="F353" s="1">
        <v>2078.3632299999999</v>
      </c>
      <c r="G353" s="1">
        <v>2517.7555940000002</v>
      </c>
      <c r="H353" s="2">
        <v>6466.200742</v>
      </c>
      <c r="I353" s="2">
        <v>9.2379713589999994</v>
      </c>
      <c r="J353" s="2">
        <v>10.71474317</v>
      </c>
      <c r="K353" s="2">
        <v>8.8852020159999991</v>
      </c>
      <c r="L353" s="2">
        <v>397.79439839999998</v>
      </c>
      <c r="M353" s="2">
        <v>461.38536779999998</v>
      </c>
      <c r="N353" s="1">
        <v>382.60386979999998</v>
      </c>
    </row>
    <row r="354" spans="1:14" x14ac:dyDescent="0.2">
      <c r="A354" s="2">
        <v>19576</v>
      </c>
      <c r="B354" s="2" t="s">
        <v>8</v>
      </c>
      <c r="C354" s="2">
        <v>10</v>
      </c>
      <c r="D354" s="2">
        <v>2</v>
      </c>
      <c r="E354" s="4">
        <v>0.98</v>
      </c>
      <c r="F354" s="1">
        <v>1835.0807299999999</v>
      </c>
      <c r="G354" s="1">
        <v>2595.0130939999999</v>
      </c>
      <c r="H354" s="2">
        <v>6471.3832419999999</v>
      </c>
      <c r="I354" s="2">
        <v>8.1337980739999995</v>
      </c>
      <c r="J354" s="2">
        <v>11.047634840000001</v>
      </c>
      <c r="K354" s="2">
        <v>8.8924477349999993</v>
      </c>
      <c r="L354" s="2">
        <v>350.247818</v>
      </c>
      <c r="M354" s="2">
        <v>475.71994819999998</v>
      </c>
      <c r="N354" s="1">
        <v>382.91587620000001</v>
      </c>
    </row>
    <row r="355" spans="1:14" x14ac:dyDescent="0.2">
      <c r="A355" s="2">
        <v>19597</v>
      </c>
      <c r="B355" s="2" t="s">
        <v>8</v>
      </c>
      <c r="C355" s="2">
        <v>10</v>
      </c>
      <c r="D355" s="2">
        <v>3</v>
      </c>
      <c r="E355" s="4">
        <v>3.48</v>
      </c>
      <c r="F355" s="1">
        <v>1430.07323</v>
      </c>
      <c r="G355" s="1">
        <v>2437.2105940000001</v>
      </c>
      <c r="H355" s="2">
        <v>6534.3632420000004</v>
      </c>
      <c r="I355" s="2">
        <v>6.2956121710000001</v>
      </c>
      <c r="J355" s="2">
        <v>10.36768612</v>
      </c>
      <c r="K355" s="2">
        <v>8.9805008629999996</v>
      </c>
      <c r="L355" s="2">
        <v>271.09407019999998</v>
      </c>
      <c r="M355" s="2">
        <v>446.44081499999999</v>
      </c>
      <c r="N355" s="1">
        <v>386.707514</v>
      </c>
    </row>
    <row r="356" spans="1:14" x14ac:dyDescent="0.2">
      <c r="A356" s="2">
        <v>19618</v>
      </c>
      <c r="B356" s="2" t="s">
        <v>8</v>
      </c>
      <c r="C356" s="2">
        <v>10</v>
      </c>
      <c r="D356" s="2">
        <v>4</v>
      </c>
      <c r="E356" s="4">
        <v>5.98</v>
      </c>
      <c r="F356" s="1">
        <v>1041.9701050000001</v>
      </c>
      <c r="G356" s="1">
        <v>2455.4605940000001</v>
      </c>
      <c r="H356" s="2">
        <v>6268.6132420000004</v>
      </c>
      <c r="I356" s="2">
        <v>4.5341492509999997</v>
      </c>
      <c r="J356" s="2">
        <v>10.446322800000001</v>
      </c>
      <c r="K356" s="2">
        <v>8.6089524530000006</v>
      </c>
      <c r="L356" s="2">
        <v>195.2440751</v>
      </c>
      <c r="M356" s="2">
        <v>449.82697289999999</v>
      </c>
      <c r="N356" s="1">
        <v>370.70834380000002</v>
      </c>
    </row>
    <row r="357" spans="1:14" x14ac:dyDescent="0.2">
      <c r="A357" s="2">
        <v>19640</v>
      </c>
      <c r="B357" s="2" t="s">
        <v>8</v>
      </c>
      <c r="C357" s="2">
        <v>10</v>
      </c>
      <c r="D357" s="2">
        <v>5</v>
      </c>
      <c r="E357" s="4">
        <v>23.98</v>
      </c>
      <c r="F357" s="1">
        <v>81.888229559999999</v>
      </c>
      <c r="G357" s="1">
        <v>2402.2630939999999</v>
      </c>
      <c r="H357" s="2">
        <v>6021.8957419999997</v>
      </c>
      <c r="I357" s="2">
        <v>0.17667693709999999</v>
      </c>
      <c r="J357" s="2">
        <v>10.21710227</v>
      </c>
      <c r="K357" s="2">
        <v>8.2640136210000001</v>
      </c>
      <c r="L357" s="2">
        <v>7.6078495149999998</v>
      </c>
      <c r="M357" s="2">
        <v>439.9565546</v>
      </c>
      <c r="N357" s="1">
        <v>355.85500309999998</v>
      </c>
    </row>
    <row r="358" spans="1:14" x14ac:dyDescent="0.2">
      <c r="A358" s="2">
        <v>19750</v>
      </c>
      <c r="B358" s="2" t="s">
        <v>8</v>
      </c>
      <c r="C358" s="2">
        <v>10</v>
      </c>
      <c r="D358" s="2">
        <v>6</v>
      </c>
      <c r="E358" s="4">
        <v>48.65</v>
      </c>
      <c r="F358" s="1">
        <v>68.695729560000004</v>
      </c>
      <c r="G358" s="1">
        <v>2438.9455939999998</v>
      </c>
      <c r="H358" s="2">
        <v>5885.9657420000003</v>
      </c>
      <c r="I358" s="2">
        <v>0.1168008422</v>
      </c>
      <c r="J358" s="2">
        <v>10.375161990000001</v>
      </c>
      <c r="K358" s="2">
        <v>8.0739681819999998</v>
      </c>
      <c r="L358" s="2">
        <v>5.0295372169999997</v>
      </c>
      <c r="M358" s="2">
        <v>446.76273190000001</v>
      </c>
      <c r="N358" s="1">
        <v>347.6714953</v>
      </c>
    </row>
    <row r="359" spans="1:14" x14ac:dyDescent="0.2">
      <c r="A359" s="2">
        <v>19817</v>
      </c>
      <c r="B359" s="2" t="s">
        <v>8</v>
      </c>
      <c r="C359" s="2">
        <v>10</v>
      </c>
      <c r="D359" s="2">
        <v>7</v>
      </c>
      <c r="E359" s="4">
        <v>72.58</v>
      </c>
      <c r="F359" s="1">
        <v>92.416354560000002</v>
      </c>
      <c r="G359" s="1">
        <v>2489.8205939999998</v>
      </c>
      <c r="H359" s="2">
        <v>5548.4857419999998</v>
      </c>
      <c r="I359" s="2">
        <v>0.22446037560000001</v>
      </c>
      <c r="J359" s="2">
        <v>10.594375189999999</v>
      </c>
      <c r="K359" s="2">
        <v>7.6021331590000001</v>
      </c>
      <c r="L359" s="2">
        <v>9.6654424030000001</v>
      </c>
      <c r="M359" s="2">
        <v>456.20222690000003</v>
      </c>
      <c r="N359" s="1">
        <v>327.35390369999999</v>
      </c>
    </row>
    <row r="360" spans="1:14" x14ac:dyDescent="0.2">
      <c r="A360" s="5">
        <v>19864</v>
      </c>
      <c r="B360" s="5" t="s">
        <v>8</v>
      </c>
      <c r="C360" s="2">
        <v>10</v>
      </c>
      <c r="D360" s="5">
        <v>8</v>
      </c>
      <c r="E360" s="4">
        <v>102.25</v>
      </c>
      <c r="F360" s="1">
        <v>72.525521229999995</v>
      </c>
      <c r="G360" s="1">
        <v>2524.7855939999999</v>
      </c>
      <c r="H360" s="2">
        <v>5185.5215749999998</v>
      </c>
      <c r="I360" s="2">
        <v>0.13418291299999999</v>
      </c>
      <c r="J360" s="2">
        <v>10.74503445</v>
      </c>
      <c r="K360" s="2">
        <v>7.094668403</v>
      </c>
      <c r="L360" s="2">
        <v>5.77802302</v>
      </c>
      <c r="M360" s="2">
        <v>462.6897343</v>
      </c>
      <c r="N360" s="1">
        <v>305.50206750000001</v>
      </c>
    </row>
    <row r="361" spans="1:14" x14ac:dyDescent="0.2">
      <c r="A361" s="2">
        <v>19947</v>
      </c>
      <c r="B361" s="2" t="s">
        <v>8</v>
      </c>
      <c r="C361" s="2">
        <v>10</v>
      </c>
      <c r="D361" s="2">
        <v>9</v>
      </c>
      <c r="E361" s="4">
        <v>145.41999999999999</v>
      </c>
      <c r="F361" s="1">
        <v>71.278021229999993</v>
      </c>
      <c r="G361" s="1">
        <v>2329.0280939999998</v>
      </c>
      <c r="H361" s="2">
        <v>4490.1690749999998</v>
      </c>
      <c r="I361" s="2">
        <v>0.1285209514</v>
      </c>
      <c r="J361" s="2">
        <v>9.9015429780000002</v>
      </c>
      <c r="K361" s="2">
        <v>6.1224873479999999</v>
      </c>
      <c r="L361" s="2">
        <v>5.5342144470000001</v>
      </c>
      <c r="M361" s="2">
        <v>426.36832040000002</v>
      </c>
      <c r="N361" s="1">
        <v>263.63917759999998</v>
      </c>
    </row>
    <row r="362" spans="1:14" x14ac:dyDescent="0.2">
      <c r="A362" s="2">
        <v>20246</v>
      </c>
      <c r="B362" s="2" t="s">
        <v>8</v>
      </c>
      <c r="C362" s="2">
        <v>10</v>
      </c>
      <c r="D362" s="2">
        <v>10</v>
      </c>
      <c r="E362" s="4">
        <v>216.83</v>
      </c>
      <c r="F362" s="1">
        <v>105.9013546</v>
      </c>
      <c r="G362" s="1">
        <v>2364.5030940000001</v>
      </c>
      <c r="H362" s="2">
        <v>3928.345742</v>
      </c>
      <c r="I362" s="2">
        <v>0.28566402470000002</v>
      </c>
      <c r="J362" s="2">
        <v>10.05439975</v>
      </c>
      <c r="K362" s="2">
        <v>5.3369950959999999</v>
      </c>
      <c r="L362" s="2">
        <v>12.30092024</v>
      </c>
      <c r="M362" s="2">
        <v>432.95045470000002</v>
      </c>
      <c r="N362" s="1">
        <v>229.8152561</v>
      </c>
    </row>
    <row r="363" spans="1:14" x14ac:dyDescent="0.2">
      <c r="A363" s="2">
        <v>20402</v>
      </c>
      <c r="B363" s="2" t="s">
        <v>8</v>
      </c>
      <c r="C363" s="2">
        <v>10</v>
      </c>
      <c r="D363" s="2">
        <v>11</v>
      </c>
      <c r="E363" s="4">
        <v>292.83</v>
      </c>
      <c r="F363" s="1">
        <v>81.853854560000002</v>
      </c>
      <c r="G363" s="1">
        <v>2297.8630939999998</v>
      </c>
      <c r="H363" s="2">
        <v>3175.473242</v>
      </c>
      <c r="I363" s="2">
        <v>0.17652092120000001</v>
      </c>
      <c r="J363" s="2">
        <v>9.7672573870000008</v>
      </c>
      <c r="K363" s="2">
        <v>4.2843946060000002</v>
      </c>
      <c r="L363" s="2">
        <v>7.6011313429999996</v>
      </c>
      <c r="M363" s="2">
        <v>420.58587599999998</v>
      </c>
      <c r="N363" s="1">
        <v>184.48944130000001</v>
      </c>
    </row>
    <row r="364" spans="1:14" x14ac:dyDescent="0.2">
      <c r="A364" s="2">
        <v>21045</v>
      </c>
      <c r="B364" s="2" t="s">
        <v>8</v>
      </c>
      <c r="C364" s="2">
        <v>10</v>
      </c>
      <c r="D364" s="2">
        <v>12</v>
      </c>
      <c r="E364" s="4">
        <v>461.92</v>
      </c>
      <c r="F364" s="1">
        <v>104.8546879</v>
      </c>
      <c r="G364" s="1">
        <v>2206.7155939999998</v>
      </c>
      <c r="H364" s="2">
        <v>1674.6474089999999</v>
      </c>
      <c r="I364" s="2">
        <v>0.28091357459999999</v>
      </c>
      <c r="J364" s="2">
        <v>9.3745156600000001</v>
      </c>
      <c r="K364" s="2">
        <v>2.186071176</v>
      </c>
      <c r="L364" s="2">
        <v>12.09636208</v>
      </c>
      <c r="M364" s="2">
        <v>403.67410469999999</v>
      </c>
      <c r="N364" s="1">
        <v>94.133964559999995</v>
      </c>
    </row>
    <row r="365" spans="1:14" x14ac:dyDescent="0.2">
      <c r="A365" s="2">
        <v>21508</v>
      </c>
      <c r="B365" s="2" t="s">
        <v>8</v>
      </c>
      <c r="C365" s="2">
        <v>10</v>
      </c>
      <c r="D365" s="2">
        <v>13</v>
      </c>
      <c r="E365" s="4">
        <v>648.58000000000004</v>
      </c>
      <c r="F365" s="1">
        <v>103.9032296</v>
      </c>
      <c r="G365" s="1">
        <v>2391.3030939999999</v>
      </c>
      <c r="H365" s="2">
        <v>353.99574209999997</v>
      </c>
      <c r="I365" s="2">
        <v>0.27659524149999998</v>
      </c>
      <c r="J365" s="2">
        <v>10.169877169999999</v>
      </c>
      <c r="K365" s="2">
        <v>0.3396515095</v>
      </c>
      <c r="L365" s="2">
        <v>11.91041122</v>
      </c>
      <c r="M365" s="2">
        <v>437.92300440000002</v>
      </c>
      <c r="N365" s="1">
        <v>14.6256643</v>
      </c>
    </row>
    <row r="366" spans="1:14" x14ac:dyDescent="0.2">
      <c r="A366" s="2">
        <v>21803</v>
      </c>
      <c r="B366" s="2" t="s">
        <v>8</v>
      </c>
      <c r="C366" s="2">
        <v>10</v>
      </c>
      <c r="D366" s="2">
        <v>14</v>
      </c>
      <c r="E366" s="4">
        <v>984.33</v>
      </c>
      <c r="F366" s="1">
        <v>121.80635460000001</v>
      </c>
      <c r="G366" s="1">
        <v>2224.453094</v>
      </c>
      <c r="H366" s="2">
        <v>-7.3842578620000001</v>
      </c>
      <c r="I366" s="2">
        <v>0.35785119850000002</v>
      </c>
      <c r="J366" s="2">
        <v>9.4509440470000001</v>
      </c>
      <c r="K366" s="2">
        <v>-0.16559840319999999</v>
      </c>
      <c r="L366" s="2">
        <v>15.40935739</v>
      </c>
      <c r="M366" s="2">
        <v>406.96517189999997</v>
      </c>
      <c r="N366" s="1">
        <v>-7.130799026</v>
      </c>
    </row>
    <row r="367" spans="1:14" x14ac:dyDescent="0.2">
      <c r="A367" s="2">
        <v>22203</v>
      </c>
      <c r="B367" s="2" t="s">
        <v>8</v>
      </c>
      <c r="C367" s="2">
        <v>10</v>
      </c>
      <c r="D367" s="2">
        <v>15</v>
      </c>
      <c r="E367" s="4">
        <v>1993.17</v>
      </c>
      <c r="F367" s="1">
        <v>108.86635459999999</v>
      </c>
      <c r="G367" s="1">
        <v>2088.0905939999998</v>
      </c>
      <c r="H367" s="2">
        <v>47.00824214</v>
      </c>
      <c r="I367" s="2">
        <v>0.29912111180000001</v>
      </c>
      <c r="J367" s="2">
        <v>8.863377259</v>
      </c>
      <c r="K367" s="2">
        <v>-8.9551566390000004E-2</v>
      </c>
      <c r="L367" s="2">
        <v>12.880393120000001</v>
      </c>
      <c r="M367" s="2">
        <v>381.66407839999999</v>
      </c>
      <c r="N367" s="1">
        <v>-3.8561617149999998</v>
      </c>
    </row>
    <row r="368" spans="1:14" x14ac:dyDescent="0.2">
      <c r="A368" s="2">
        <v>19552</v>
      </c>
      <c r="B368" s="2" t="s">
        <v>14</v>
      </c>
      <c r="C368" s="2">
        <v>10</v>
      </c>
      <c r="D368" s="2">
        <v>1</v>
      </c>
      <c r="E368" s="4">
        <v>0</v>
      </c>
      <c r="F368" s="1">
        <v>1913.308438</v>
      </c>
      <c r="G368" s="1">
        <v>2275.703094</v>
      </c>
      <c r="H368" s="2">
        <v>5859.557409</v>
      </c>
      <c r="I368" s="2">
        <v>8.4888459940000001</v>
      </c>
      <c r="J368" s="2">
        <v>9.6717730710000005</v>
      </c>
      <c r="K368" s="2">
        <v>8.0370463599999997</v>
      </c>
      <c r="L368" s="2">
        <v>365.53646409999999</v>
      </c>
      <c r="M368" s="2">
        <v>416.47424539999997</v>
      </c>
      <c r="N368" s="1">
        <v>346.08161230000002</v>
      </c>
    </row>
    <row r="369" spans="1:14" x14ac:dyDescent="0.2">
      <c r="A369" s="2">
        <v>19577</v>
      </c>
      <c r="B369" s="2" t="s">
        <v>14</v>
      </c>
      <c r="C369" s="2">
        <v>10</v>
      </c>
      <c r="D369" s="2">
        <v>2</v>
      </c>
      <c r="E369" s="4">
        <v>0.96</v>
      </c>
      <c r="F369" s="1">
        <v>1749.423438</v>
      </c>
      <c r="G369" s="1">
        <v>2410.913094</v>
      </c>
      <c r="H369" s="2">
        <v>5888.5074089999998</v>
      </c>
      <c r="I369" s="2">
        <v>7.7450298999999996</v>
      </c>
      <c r="J369" s="2">
        <v>10.254373899999999</v>
      </c>
      <c r="K369" s="2">
        <v>8.0775217179999999</v>
      </c>
      <c r="L369" s="2">
        <v>333.50715109999999</v>
      </c>
      <c r="M369" s="2">
        <v>441.56150070000001</v>
      </c>
      <c r="N369" s="1">
        <v>347.8245134</v>
      </c>
    </row>
    <row r="370" spans="1:14" x14ac:dyDescent="0.2">
      <c r="A370" s="2">
        <v>19598</v>
      </c>
      <c r="B370" s="2" t="s">
        <v>14</v>
      </c>
      <c r="C370" s="2">
        <v>10</v>
      </c>
      <c r="D370" s="2">
        <v>3</v>
      </c>
      <c r="E370" s="4">
        <v>3.46</v>
      </c>
      <c r="F370" s="1">
        <v>1376.7184380000001</v>
      </c>
      <c r="G370" s="1">
        <v>2240.6180939999999</v>
      </c>
      <c r="H370" s="2">
        <v>5811.5999089999996</v>
      </c>
      <c r="I370" s="2">
        <v>6.0534536279999998</v>
      </c>
      <c r="J370" s="2">
        <v>9.5205967529999995</v>
      </c>
      <c r="K370" s="2">
        <v>7.9699963770000002</v>
      </c>
      <c r="L370" s="2">
        <v>260.66653070000001</v>
      </c>
      <c r="M370" s="2">
        <v>409.96447280000001</v>
      </c>
      <c r="N370" s="1">
        <v>343.19438659999997</v>
      </c>
    </row>
    <row r="371" spans="1:14" x14ac:dyDescent="0.2">
      <c r="A371" s="5">
        <v>19619</v>
      </c>
      <c r="B371" s="5" t="s">
        <v>14</v>
      </c>
      <c r="C371" s="2">
        <v>10</v>
      </c>
      <c r="D371" s="5">
        <v>4</v>
      </c>
      <c r="E371" s="4">
        <v>5.96</v>
      </c>
      <c r="F371" s="1">
        <v>1141.6803130000001</v>
      </c>
      <c r="G371" s="1">
        <v>2333.5005940000001</v>
      </c>
      <c r="H371" s="2">
        <v>5735.3049090000004</v>
      </c>
      <c r="I371" s="2">
        <v>4.9866986469999999</v>
      </c>
      <c r="J371" s="2">
        <v>9.9208143500000006</v>
      </c>
      <c r="K371" s="2">
        <v>7.8633273800000003</v>
      </c>
      <c r="L371" s="2">
        <v>214.73121219999999</v>
      </c>
      <c r="M371" s="2">
        <v>427.19816100000003</v>
      </c>
      <c r="N371" s="1">
        <v>338.60113480000001</v>
      </c>
    </row>
    <row r="372" spans="1:14" x14ac:dyDescent="0.2">
      <c r="A372" s="2">
        <v>19641</v>
      </c>
      <c r="B372" s="2" t="s">
        <v>14</v>
      </c>
      <c r="C372" s="2">
        <v>10</v>
      </c>
      <c r="D372" s="2">
        <v>5</v>
      </c>
      <c r="E372" s="4">
        <v>23.96</v>
      </c>
      <c r="F372" s="1">
        <v>117.5809379</v>
      </c>
      <c r="G372" s="1">
        <v>2261.495594</v>
      </c>
      <c r="H372" s="2">
        <v>5693.6074090000002</v>
      </c>
      <c r="I372" s="2">
        <v>0.33867352560000002</v>
      </c>
      <c r="J372" s="2">
        <v>9.6105549569999997</v>
      </c>
      <c r="K372" s="2">
        <v>7.8050295820000004</v>
      </c>
      <c r="L372" s="2">
        <v>14.583551529999999</v>
      </c>
      <c r="M372" s="2">
        <v>413.83814469999999</v>
      </c>
      <c r="N372" s="1">
        <v>336.09078520000003</v>
      </c>
    </row>
    <row r="373" spans="1:14" x14ac:dyDescent="0.2">
      <c r="A373" s="2">
        <v>19751</v>
      </c>
      <c r="B373" s="2" t="s">
        <v>14</v>
      </c>
      <c r="C373" s="2">
        <v>10</v>
      </c>
      <c r="D373" s="2">
        <v>6</v>
      </c>
      <c r="E373" s="4">
        <v>48.63</v>
      </c>
      <c r="F373" s="1">
        <v>72.533437890000002</v>
      </c>
      <c r="G373" s="1">
        <v>2380.2230939999999</v>
      </c>
      <c r="H373" s="2">
        <v>5641.079909</v>
      </c>
      <c r="I373" s="2">
        <v>0.134218844</v>
      </c>
      <c r="J373" s="2">
        <v>10.12213502</v>
      </c>
      <c r="K373" s="2">
        <v>7.7315902259999998</v>
      </c>
      <c r="L373" s="2">
        <v>5.7795702349999996</v>
      </c>
      <c r="M373" s="2">
        <v>435.86718910000002</v>
      </c>
      <c r="N373" s="1">
        <v>332.928428</v>
      </c>
    </row>
    <row r="374" spans="1:14" x14ac:dyDescent="0.2">
      <c r="A374" s="5">
        <v>19818</v>
      </c>
      <c r="B374" s="5" t="s">
        <v>14</v>
      </c>
      <c r="C374" s="2">
        <v>10</v>
      </c>
      <c r="D374" s="5">
        <v>7</v>
      </c>
      <c r="E374" s="4">
        <v>72.58</v>
      </c>
      <c r="F374" s="1">
        <v>87.75406289</v>
      </c>
      <c r="G374" s="1">
        <v>2223.3055939999999</v>
      </c>
      <c r="H374" s="2">
        <v>5161.7499090000001</v>
      </c>
      <c r="I374" s="2">
        <v>0.2032998815</v>
      </c>
      <c r="J374" s="2">
        <v>9.4459996309999994</v>
      </c>
      <c r="K374" s="2">
        <v>7.0614329380000003</v>
      </c>
      <c r="L374" s="2">
        <v>8.7542546869999995</v>
      </c>
      <c r="M374" s="2">
        <v>406.75226140000001</v>
      </c>
      <c r="N374" s="1">
        <v>304.07092189999997</v>
      </c>
    </row>
    <row r="375" spans="1:14" x14ac:dyDescent="0.2">
      <c r="A375" s="2">
        <v>19865</v>
      </c>
      <c r="B375" s="2" t="s">
        <v>14</v>
      </c>
      <c r="C375" s="2">
        <v>10</v>
      </c>
      <c r="D375" s="2">
        <v>8</v>
      </c>
      <c r="E375" s="4">
        <v>102.25</v>
      </c>
      <c r="F375" s="1">
        <v>68.598229559999993</v>
      </c>
      <c r="G375" s="1">
        <v>2225.7780939999998</v>
      </c>
      <c r="H375" s="2">
        <v>4775.0207419999997</v>
      </c>
      <c r="I375" s="2">
        <v>0.11635832409999999</v>
      </c>
      <c r="J375" s="2">
        <v>9.4566532849999998</v>
      </c>
      <c r="K375" s="2">
        <v>6.5207420369999998</v>
      </c>
      <c r="L375" s="2">
        <v>5.0104820380000001</v>
      </c>
      <c r="M375" s="2">
        <v>407.21101620000002</v>
      </c>
      <c r="N375" s="1">
        <v>280.78834139999998</v>
      </c>
    </row>
    <row r="376" spans="1:14" x14ac:dyDescent="0.2">
      <c r="A376" s="2">
        <v>19948</v>
      </c>
      <c r="B376" s="2" t="s">
        <v>14</v>
      </c>
      <c r="C376" s="2">
        <v>10</v>
      </c>
      <c r="D376" s="2">
        <v>9</v>
      </c>
      <c r="E376" s="4">
        <v>145.41999999999999</v>
      </c>
      <c r="F376" s="1">
        <v>71.385729560000001</v>
      </c>
      <c r="G376" s="1">
        <v>2303.5255940000002</v>
      </c>
      <c r="H376" s="2">
        <v>4589.1857419999997</v>
      </c>
      <c r="I376" s="2">
        <v>0.12900980149999999</v>
      </c>
      <c r="J376" s="2">
        <v>9.7916563009999997</v>
      </c>
      <c r="K376" s="2">
        <v>6.2609237919999998</v>
      </c>
      <c r="L376" s="2">
        <v>5.5552647200000003</v>
      </c>
      <c r="M376" s="2">
        <v>421.63651270000003</v>
      </c>
      <c r="N376" s="1">
        <v>269.60036100000002</v>
      </c>
    </row>
    <row r="377" spans="1:14" x14ac:dyDescent="0.2">
      <c r="A377" s="2">
        <v>20247</v>
      </c>
      <c r="B377" s="2" t="s">
        <v>14</v>
      </c>
      <c r="C377" s="2">
        <v>10</v>
      </c>
      <c r="D377" s="2">
        <v>10</v>
      </c>
      <c r="E377" s="4">
        <v>216.83</v>
      </c>
      <c r="F377" s="1">
        <v>94.55156289</v>
      </c>
      <c r="G377" s="1">
        <v>2188.873094</v>
      </c>
      <c r="H377" s="2">
        <v>3962.4799090000001</v>
      </c>
      <c r="I377" s="2">
        <v>0.23415133160000001</v>
      </c>
      <c r="J377" s="2">
        <v>9.2976348430000009</v>
      </c>
      <c r="K377" s="2">
        <v>5.3847185020000001</v>
      </c>
      <c r="L377" s="2">
        <v>10.082742680000001</v>
      </c>
      <c r="M377" s="2">
        <v>400.36355550000002</v>
      </c>
      <c r="N377" s="1">
        <v>231.87026399999999</v>
      </c>
    </row>
    <row r="378" spans="1:14" x14ac:dyDescent="0.2">
      <c r="A378" s="2">
        <v>20403</v>
      </c>
      <c r="B378" s="2" t="s">
        <v>14</v>
      </c>
      <c r="C378" s="2">
        <v>10</v>
      </c>
      <c r="D378" s="2">
        <v>11</v>
      </c>
      <c r="E378" s="4">
        <v>292.83</v>
      </c>
      <c r="F378" s="1">
        <v>76.516562890000003</v>
      </c>
      <c r="G378" s="1">
        <v>2105.8830939999998</v>
      </c>
      <c r="H378" s="2">
        <v>3487.869909</v>
      </c>
      <c r="I378" s="2">
        <v>0.15229684060000001</v>
      </c>
      <c r="J378" s="2">
        <v>8.9400426329999991</v>
      </c>
      <c r="K378" s="2">
        <v>4.7211603059999998</v>
      </c>
      <c r="L378" s="2">
        <v>6.558023157</v>
      </c>
      <c r="M378" s="2">
        <v>384.96535039999998</v>
      </c>
      <c r="N378" s="1">
        <v>203.29691990000001</v>
      </c>
    </row>
    <row r="379" spans="1:14" x14ac:dyDescent="0.2">
      <c r="A379" s="2">
        <v>21046</v>
      </c>
      <c r="B379" s="2" t="s">
        <v>14</v>
      </c>
      <c r="C379" s="2">
        <v>10</v>
      </c>
      <c r="D379" s="2">
        <v>12</v>
      </c>
      <c r="E379" s="4">
        <v>461.92</v>
      </c>
      <c r="F379" s="1">
        <v>86.992396229999997</v>
      </c>
      <c r="G379" s="1">
        <v>2051.7605939999999</v>
      </c>
      <c r="H379" s="2">
        <v>2212.0565750000001</v>
      </c>
      <c r="I379" s="2">
        <v>0.1998429457</v>
      </c>
      <c r="J379" s="2">
        <v>8.7068364109999994</v>
      </c>
      <c r="K379" s="2">
        <v>2.9374296759999998</v>
      </c>
      <c r="L379" s="2">
        <v>8.6053962800000008</v>
      </c>
      <c r="M379" s="2">
        <v>374.92330490000001</v>
      </c>
      <c r="N379" s="1">
        <v>126.48805950000001</v>
      </c>
    </row>
    <row r="380" spans="1:14" x14ac:dyDescent="0.2">
      <c r="A380" s="2">
        <v>21509</v>
      </c>
      <c r="B380" s="2" t="s">
        <v>14</v>
      </c>
      <c r="C380" s="2">
        <v>10</v>
      </c>
      <c r="D380" s="2">
        <v>13</v>
      </c>
      <c r="E380" s="4">
        <v>648.58000000000004</v>
      </c>
      <c r="F380" s="1">
        <v>113.9484379</v>
      </c>
      <c r="G380" s="1">
        <v>2292.7930940000001</v>
      </c>
      <c r="H380" s="2">
        <v>1444.607409</v>
      </c>
      <c r="I380" s="2">
        <v>0.32218689189999999</v>
      </c>
      <c r="J380" s="2">
        <v>9.7454114720000007</v>
      </c>
      <c r="K380" s="2">
        <v>1.8644493660000001</v>
      </c>
      <c r="L380" s="2">
        <v>13.873623970000001</v>
      </c>
      <c r="M380" s="2">
        <v>419.6451735</v>
      </c>
      <c r="N380" s="1">
        <v>80.284673440000006</v>
      </c>
    </row>
    <row r="381" spans="1:14" x14ac:dyDescent="0.2">
      <c r="A381" s="2">
        <v>21804</v>
      </c>
      <c r="B381" s="2" t="s">
        <v>14</v>
      </c>
      <c r="C381" s="2">
        <v>10</v>
      </c>
      <c r="D381" s="2">
        <v>14</v>
      </c>
      <c r="E381" s="4">
        <v>984.33</v>
      </c>
      <c r="F381" s="1">
        <v>99.954062890000003</v>
      </c>
      <c r="G381" s="1">
        <v>2121.080594</v>
      </c>
      <c r="H381" s="2">
        <v>-35.362591190000003</v>
      </c>
      <c r="I381" s="2">
        <v>0.25867136969999999</v>
      </c>
      <c r="J381" s="2">
        <v>9.0055265179999999</v>
      </c>
      <c r="K381" s="2">
        <v>-0.20471526209999999</v>
      </c>
      <c r="L381" s="2">
        <v>11.13859504</v>
      </c>
      <c r="M381" s="2">
        <v>387.78513859999998</v>
      </c>
      <c r="N381" s="1">
        <v>-8.8152021000000005</v>
      </c>
    </row>
    <row r="382" spans="1:14" x14ac:dyDescent="0.2">
      <c r="A382" s="2">
        <v>22204</v>
      </c>
      <c r="B382" s="2" t="s">
        <v>14</v>
      </c>
      <c r="C382" s="2">
        <v>10</v>
      </c>
      <c r="D382" s="2">
        <v>15</v>
      </c>
      <c r="E382" s="4">
        <v>1993.17</v>
      </c>
      <c r="F382" s="1">
        <v>93.94156289</v>
      </c>
      <c r="G382" s="1">
        <v>2096.495594</v>
      </c>
      <c r="H382" s="2">
        <v>22.134908809999999</v>
      </c>
      <c r="I382" s="2">
        <v>0.23138275720000001</v>
      </c>
      <c r="J382" s="2">
        <v>8.8995932189999998</v>
      </c>
      <c r="K382" s="2">
        <v>-0.12432728580000001</v>
      </c>
      <c r="L382" s="2">
        <v>9.9635256630000004</v>
      </c>
      <c r="M382" s="2">
        <v>383.2235665</v>
      </c>
      <c r="N382" s="1">
        <v>-5.3536318700000001</v>
      </c>
    </row>
    <row r="383" spans="1:14" x14ac:dyDescent="0.2">
      <c r="A383" s="2">
        <v>19553</v>
      </c>
      <c r="B383" s="2" t="s">
        <v>7</v>
      </c>
      <c r="C383" s="2">
        <v>10</v>
      </c>
      <c r="D383" s="2">
        <v>1</v>
      </c>
      <c r="E383" s="4">
        <v>0</v>
      </c>
      <c r="F383" s="1">
        <v>2082.1411459999999</v>
      </c>
      <c r="G383" s="1">
        <v>2586.7855939999999</v>
      </c>
      <c r="H383" s="2">
        <v>6460.8465749999996</v>
      </c>
      <c r="I383" s="2">
        <v>9.2551179880000003</v>
      </c>
      <c r="J383" s="2">
        <v>11.01218371</v>
      </c>
      <c r="K383" s="2">
        <v>8.8777162890000003</v>
      </c>
      <c r="L383" s="2">
        <v>398.53274590000001</v>
      </c>
      <c r="M383" s="2">
        <v>474.19339400000001</v>
      </c>
      <c r="N383" s="1">
        <v>382.28152840000001</v>
      </c>
    </row>
    <row r="384" spans="1:14" x14ac:dyDescent="0.2">
      <c r="A384" s="2">
        <v>19578</v>
      </c>
      <c r="B384" s="2" t="s">
        <v>7</v>
      </c>
      <c r="C384" s="2">
        <v>10</v>
      </c>
      <c r="D384" s="2">
        <v>2</v>
      </c>
      <c r="E384" s="4">
        <v>0.93</v>
      </c>
      <c r="F384" s="1">
        <v>1727.0361459999999</v>
      </c>
      <c r="G384" s="1">
        <v>2567.2380939999998</v>
      </c>
      <c r="H384" s="2">
        <v>6426.1090750000003</v>
      </c>
      <c r="I384" s="2">
        <v>7.6434218950000004</v>
      </c>
      <c r="J384" s="2">
        <v>10.92795628</v>
      </c>
      <c r="K384" s="2">
        <v>8.8291493540000001</v>
      </c>
      <c r="L384" s="2">
        <v>329.1318296</v>
      </c>
      <c r="M384" s="2">
        <v>470.56649420000002</v>
      </c>
      <c r="N384" s="1">
        <v>380.19019759999998</v>
      </c>
    </row>
    <row r="385" spans="1:14" x14ac:dyDescent="0.2">
      <c r="A385" s="2">
        <v>19599</v>
      </c>
      <c r="B385" s="2" t="s">
        <v>7</v>
      </c>
      <c r="C385" s="2">
        <v>10</v>
      </c>
      <c r="D385" s="2">
        <v>3</v>
      </c>
      <c r="E385" s="4">
        <v>3.43</v>
      </c>
      <c r="F385" s="1">
        <v>1073.321146</v>
      </c>
      <c r="G385" s="1">
        <v>2407.7080940000001</v>
      </c>
      <c r="H385" s="2">
        <v>6353.8565749999998</v>
      </c>
      <c r="I385" s="2">
        <v>4.6764405489999996</v>
      </c>
      <c r="J385" s="2">
        <v>10.24056401</v>
      </c>
      <c r="K385" s="2">
        <v>8.7281322269999997</v>
      </c>
      <c r="L385" s="2">
        <v>201.37125159999999</v>
      </c>
      <c r="M385" s="2">
        <v>440.96683569999999</v>
      </c>
      <c r="N385" s="1">
        <v>375.84031970000001</v>
      </c>
    </row>
    <row r="386" spans="1:14" x14ac:dyDescent="0.2">
      <c r="A386" s="2">
        <v>19620</v>
      </c>
      <c r="B386" s="2" t="s">
        <v>7</v>
      </c>
      <c r="C386" s="2">
        <v>10</v>
      </c>
      <c r="D386" s="2">
        <v>4</v>
      </c>
      <c r="E386" s="4">
        <v>5.93</v>
      </c>
      <c r="F386" s="1">
        <v>631.2930212</v>
      </c>
      <c r="G386" s="1">
        <v>2445.9005940000002</v>
      </c>
      <c r="H386" s="2">
        <v>6129.5490749999999</v>
      </c>
      <c r="I386" s="2">
        <v>2.6702311129999998</v>
      </c>
      <c r="J386" s="2">
        <v>10.405130099999999</v>
      </c>
      <c r="K386" s="2">
        <v>8.4145250970000003</v>
      </c>
      <c r="L386" s="2">
        <v>114.98227679999999</v>
      </c>
      <c r="M386" s="2">
        <v>448.0531828</v>
      </c>
      <c r="N386" s="1">
        <v>362.33614710000001</v>
      </c>
    </row>
    <row r="387" spans="1:14" x14ac:dyDescent="0.2">
      <c r="A387" s="2">
        <v>19642</v>
      </c>
      <c r="B387" s="2" t="s">
        <v>7</v>
      </c>
      <c r="C387" s="2">
        <v>10</v>
      </c>
      <c r="D387" s="2">
        <v>5</v>
      </c>
      <c r="E387" s="4">
        <v>23.93</v>
      </c>
      <c r="F387" s="1">
        <v>77.538646229999998</v>
      </c>
      <c r="G387" s="1">
        <v>2428.1280940000001</v>
      </c>
      <c r="H387" s="2">
        <v>5757.8065749999996</v>
      </c>
      <c r="I387" s="2">
        <v>0.1569357156</v>
      </c>
      <c r="J387" s="2">
        <v>10.328550910000001</v>
      </c>
      <c r="K387" s="2">
        <v>7.8947872429999997</v>
      </c>
      <c r="L387" s="2">
        <v>6.7577768069999999</v>
      </c>
      <c r="M387" s="2">
        <v>444.75562159999998</v>
      </c>
      <c r="N387" s="1">
        <v>339.95582150000001</v>
      </c>
    </row>
    <row r="388" spans="1:14" x14ac:dyDescent="0.2">
      <c r="A388" s="2">
        <v>19752</v>
      </c>
      <c r="B388" s="2" t="s">
        <v>7</v>
      </c>
      <c r="C388" s="2">
        <v>10</v>
      </c>
      <c r="D388" s="2">
        <v>6</v>
      </c>
      <c r="E388" s="4">
        <v>48.6</v>
      </c>
      <c r="F388" s="1">
        <v>84.221146230000002</v>
      </c>
      <c r="G388" s="1">
        <v>2607.5205940000001</v>
      </c>
      <c r="H388" s="2">
        <v>5542.9565750000002</v>
      </c>
      <c r="I388" s="2">
        <v>0.18726522139999999</v>
      </c>
      <c r="J388" s="2">
        <v>11.101527900000001</v>
      </c>
      <c r="K388" s="2">
        <v>7.5944027619999996</v>
      </c>
      <c r="L388" s="2">
        <v>8.0637894610000007</v>
      </c>
      <c r="M388" s="2">
        <v>478.04062599999997</v>
      </c>
      <c r="N388" s="1">
        <v>327.02102669999999</v>
      </c>
    </row>
    <row r="389" spans="1:14" x14ac:dyDescent="0.2">
      <c r="A389" s="2">
        <v>19819</v>
      </c>
      <c r="B389" s="2" t="s">
        <v>7</v>
      </c>
      <c r="C389" s="2">
        <v>10</v>
      </c>
      <c r="D389" s="2">
        <v>7</v>
      </c>
      <c r="E389" s="4">
        <v>72.58</v>
      </c>
      <c r="F389" s="1">
        <v>85.546771230000004</v>
      </c>
      <c r="G389" s="1">
        <v>2463.6130939999998</v>
      </c>
      <c r="H389" s="2">
        <v>5041.951575</v>
      </c>
      <c r="I389" s="2">
        <v>0.1932817647</v>
      </c>
      <c r="J389" s="2">
        <v>10.48145077</v>
      </c>
      <c r="K389" s="2">
        <v>6.8939413849999998</v>
      </c>
      <c r="L389" s="2">
        <v>8.3228666069999999</v>
      </c>
      <c r="M389" s="2">
        <v>451.33961140000002</v>
      </c>
      <c r="N389" s="1">
        <v>296.85860229999997</v>
      </c>
    </row>
    <row r="390" spans="1:14" x14ac:dyDescent="0.2">
      <c r="A390" s="2">
        <v>19866</v>
      </c>
      <c r="B390" s="2" t="s">
        <v>7</v>
      </c>
      <c r="C390" s="2">
        <v>10</v>
      </c>
      <c r="D390" s="2">
        <v>8</v>
      </c>
      <c r="E390" s="4">
        <v>102.25</v>
      </c>
      <c r="F390" s="1">
        <v>67.678437889999998</v>
      </c>
      <c r="G390" s="1">
        <v>2268.6155939999999</v>
      </c>
      <c r="H390" s="2">
        <v>4371.7099090000002</v>
      </c>
      <c r="I390" s="2">
        <v>0.1121837149</v>
      </c>
      <c r="J390" s="2">
        <v>9.6412340329999999</v>
      </c>
      <c r="K390" s="2">
        <v>5.9568681000000003</v>
      </c>
      <c r="L390" s="2">
        <v>4.830720039</v>
      </c>
      <c r="M390" s="2">
        <v>415.1592101</v>
      </c>
      <c r="N390" s="1">
        <v>256.50748099999998</v>
      </c>
    </row>
    <row r="391" spans="1:14" x14ac:dyDescent="0.2">
      <c r="A391" s="2">
        <v>19949</v>
      </c>
      <c r="B391" s="2" t="s">
        <v>7</v>
      </c>
      <c r="C391" s="2">
        <v>10</v>
      </c>
      <c r="D391" s="2">
        <v>9</v>
      </c>
      <c r="E391" s="4">
        <v>145.41999999999999</v>
      </c>
      <c r="F391" s="1">
        <v>75.953437890000004</v>
      </c>
      <c r="G391" s="1">
        <v>2428.9855940000002</v>
      </c>
      <c r="H391" s="2">
        <v>4021.869909</v>
      </c>
      <c r="I391" s="2">
        <v>0.1497410153</v>
      </c>
      <c r="J391" s="2">
        <v>10.33224575</v>
      </c>
      <c r="K391" s="2">
        <v>5.4677524069999999</v>
      </c>
      <c r="L391" s="2">
        <v>6.4479672829999997</v>
      </c>
      <c r="M391" s="2">
        <v>444.91472470000002</v>
      </c>
      <c r="N391" s="1">
        <v>235.44576989999999</v>
      </c>
    </row>
    <row r="392" spans="1:14" x14ac:dyDescent="0.2">
      <c r="A392" s="2">
        <v>20248</v>
      </c>
      <c r="B392" s="2" t="s">
        <v>7</v>
      </c>
      <c r="C392" s="2">
        <v>10</v>
      </c>
      <c r="D392" s="2">
        <v>10</v>
      </c>
      <c r="E392" s="4">
        <v>216.83</v>
      </c>
      <c r="F392" s="1">
        <v>97.789271229999997</v>
      </c>
      <c r="G392" s="1">
        <v>2244.7105940000001</v>
      </c>
      <c r="H392" s="2">
        <v>3099.1240750000002</v>
      </c>
      <c r="I392" s="2">
        <v>0.2488461454</v>
      </c>
      <c r="J392" s="2">
        <v>9.5382307579999992</v>
      </c>
      <c r="K392" s="2">
        <v>4.1776498780000004</v>
      </c>
      <c r="L392" s="2">
        <v>10.715513059999999</v>
      </c>
      <c r="M392" s="2">
        <v>410.72380709999999</v>
      </c>
      <c r="N392" s="1">
        <v>179.89292839999999</v>
      </c>
    </row>
    <row r="393" spans="1:14" x14ac:dyDescent="0.2">
      <c r="A393" s="2">
        <v>20404</v>
      </c>
      <c r="B393" s="2" t="s">
        <v>7</v>
      </c>
      <c r="C393" s="2">
        <v>10</v>
      </c>
      <c r="D393" s="2">
        <v>11</v>
      </c>
      <c r="E393" s="4">
        <v>292.83</v>
      </c>
      <c r="F393" s="1">
        <v>83.214271229999994</v>
      </c>
      <c r="G393" s="1">
        <v>2279.7630939999999</v>
      </c>
      <c r="H393" s="2">
        <v>2285.426575</v>
      </c>
      <c r="I393" s="2">
        <v>0.18269537159999999</v>
      </c>
      <c r="J393" s="2">
        <v>9.6892670390000006</v>
      </c>
      <c r="K393" s="2">
        <v>3.0400091929999999</v>
      </c>
      <c r="L393" s="2">
        <v>7.8670080929999999</v>
      </c>
      <c r="M393" s="2">
        <v>417.22754959999997</v>
      </c>
      <c r="N393" s="1">
        <v>130.90521509999999</v>
      </c>
    </row>
    <row r="394" spans="1:14" x14ac:dyDescent="0.2">
      <c r="A394" s="2">
        <v>21047</v>
      </c>
      <c r="B394" s="2" t="s">
        <v>7</v>
      </c>
      <c r="C394" s="2">
        <v>10</v>
      </c>
      <c r="D394" s="2">
        <v>12</v>
      </c>
      <c r="E394" s="4">
        <v>461.92</v>
      </c>
      <c r="F394" s="1">
        <v>79.245104560000001</v>
      </c>
      <c r="G394" s="1">
        <v>2073.7855939999999</v>
      </c>
      <c r="H394" s="2">
        <v>907.45824210000001</v>
      </c>
      <c r="I394" s="2">
        <v>0.16468072689999999</v>
      </c>
      <c r="J394" s="2">
        <v>8.8017390310000003</v>
      </c>
      <c r="K394" s="2">
        <v>1.113454376</v>
      </c>
      <c r="L394" s="2">
        <v>7.0912831560000003</v>
      </c>
      <c r="M394" s="2">
        <v>379.00988719999998</v>
      </c>
      <c r="N394" s="1">
        <v>47.946231519999998</v>
      </c>
    </row>
    <row r="395" spans="1:14" x14ac:dyDescent="0.2">
      <c r="A395" s="2">
        <v>21510</v>
      </c>
      <c r="B395" s="2" t="s">
        <v>7</v>
      </c>
      <c r="C395" s="2">
        <v>10</v>
      </c>
      <c r="D395" s="2">
        <v>13</v>
      </c>
      <c r="E395" s="4">
        <v>648.58000000000004</v>
      </c>
      <c r="F395" s="1">
        <v>96.783646230000002</v>
      </c>
      <c r="G395" s="1">
        <v>2347.123094</v>
      </c>
      <c r="H395" s="2">
        <v>216.11907550000001</v>
      </c>
      <c r="I395" s="2">
        <v>0.24428196899999999</v>
      </c>
      <c r="J395" s="2">
        <v>9.9795117819999994</v>
      </c>
      <c r="K395" s="2">
        <v>0.14688441169999999</v>
      </c>
      <c r="L395" s="2">
        <v>10.518975989999999</v>
      </c>
      <c r="M395" s="2">
        <v>429.72571920000001</v>
      </c>
      <c r="N395" s="1">
        <v>6.3249596610000003</v>
      </c>
    </row>
    <row r="396" spans="1:14" x14ac:dyDescent="0.2">
      <c r="A396" s="2">
        <v>21805</v>
      </c>
      <c r="B396" s="2" t="s">
        <v>7</v>
      </c>
      <c r="C396" s="2">
        <v>10</v>
      </c>
      <c r="D396" s="2">
        <v>14</v>
      </c>
      <c r="E396" s="4">
        <v>984.33</v>
      </c>
      <c r="F396" s="1">
        <v>116.2642712</v>
      </c>
      <c r="G396" s="1">
        <v>2182.3130940000001</v>
      </c>
      <c r="H396" s="2">
        <v>-14.590924530000001</v>
      </c>
      <c r="I396" s="2">
        <v>0.33269764089999998</v>
      </c>
      <c r="J396" s="2">
        <v>9.2693687279999999</v>
      </c>
      <c r="K396" s="2">
        <v>-0.17567413430000001</v>
      </c>
      <c r="L396" s="2">
        <v>14.32622518</v>
      </c>
      <c r="M396" s="2">
        <v>399.14639410000001</v>
      </c>
      <c r="N396" s="1">
        <v>-7.5646680249999996</v>
      </c>
    </row>
    <row r="397" spans="1:14" x14ac:dyDescent="0.2">
      <c r="A397" s="2">
        <v>22205</v>
      </c>
      <c r="B397" s="2" t="s">
        <v>7</v>
      </c>
      <c r="C397" s="2">
        <v>10</v>
      </c>
      <c r="D397" s="2">
        <v>15</v>
      </c>
      <c r="E397" s="4">
        <v>1993.17</v>
      </c>
      <c r="F397" s="1">
        <v>103.8642712</v>
      </c>
      <c r="G397" s="1">
        <v>2167.120594</v>
      </c>
      <c r="H397" s="2">
        <v>19.894075470000001</v>
      </c>
      <c r="I397" s="2">
        <v>0.2764184234</v>
      </c>
      <c r="J397" s="2">
        <v>9.203906387</v>
      </c>
      <c r="K397" s="2">
        <v>-0.12746022300000001</v>
      </c>
      <c r="L397" s="2">
        <v>11.902797290000001</v>
      </c>
      <c r="M397" s="2">
        <v>396.32753359999998</v>
      </c>
      <c r="N397" s="1">
        <v>-5.4885386389999997</v>
      </c>
    </row>
    <row r="398" spans="1:14" x14ac:dyDescent="0.2">
      <c r="A398" s="1">
        <v>19554</v>
      </c>
      <c r="B398" s="2" t="s">
        <v>15</v>
      </c>
      <c r="C398" s="2">
        <v>10</v>
      </c>
      <c r="D398" s="1">
        <v>1</v>
      </c>
      <c r="E398" s="4">
        <v>0</v>
      </c>
      <c r="F398" s="1">
        <v>2115.6438549999998</v>
      </c>
      <c r="G398" s="1">
        <v>2587.9430940000002</v>
      </c>
      <c r="H398" s="2">
        <v>6635.3832419999999</v>
      </c>
      <c r="I398" s="2">
        <v>9.4071749400000009</v>
      </c>
      <c r="J398" s="2">
        <v>11.017171210000001</v>
      </c>
      <c r="K398" s="2">
        <v>9.1217381920000005</v>
      </c>
      <c r="L398" s="2">
        <v>405.08043930000002</v>
      </c>
      <c r="M398" s="2">
        <v>474.40815989999999</v>
      </c>
      <c r="N398" s="1">
        <v>392.78930580000002</v>
      </c>
    </row>
    <row r="399" spans="1:14" x14ac:dyDescent="0.2">
      <c r="A399" s="1">
        <v>19579</v>
      </c>
      <c r="B399" s="2" t="s">
        <v>15</v>
      </c>
      <c r="C399" s="2">
        <v>10</v>
      </c>
      <c r="D399" s="1">
        <v>2</v>
      </c>
      <c r="E399" s="4">
        <v>0.91</v>
      </c>
      <c r="F399" s="1">
        <v>1788.766355</v>
      </c>
      <c r="G399" s="1">
        <v>2679.5030940000001</v>
      </c>
      <c r="H399" s="2">
        <v>6610.1282419999998</v>
      </c>
      <c r="I399" s="2">
        <v>7.9235934940000003</v>
      </c>
      <c r="J399" s="2">
        <v>11.41169034</v>
      </c>
      <c r="K399" s="2">
        <v>9.0864288599999998</v>
      </c>
      <c r="L399" s="2">
        <v>341.19624160000001</v>
      </c>
      <c r="M399" s="2">
        <v>491.39646770000002</v>
      </c>
      <c r="N399" s="1">
        <v>391.26885779999998</v>
      </c>
    </row>
    <row r="400" spans="1:14" x14ac:dyDescent="0.2">
      <c r="A400" s="1">
        <v>19600</v>
      </c>
      <c r="B400" s="2" t="s">
        <v>15</v>
      </c>
      <c r="C400" s="2">
        <v>10</v>
      </c>
      <c r="D400" s="1">
        <v>3</v>
      </c>
      <c r="E400" s="4">
        <v>3.41</v>
      </c>
      <c r="F400" s="1">
        <v>1119.651355</v>
      </c>
      <c r="G400" s="1">
        <v>2423.0355939999999</v>
      </c>
      <c r="H400" s="2">
        <v>6306.6557419999999</v>
      </c>
      <c r="I400" s="2">
        <v>4.8867169910000001</v>
      </c>
      <c r="J400" s="2">
        <v>10.30660804</v>
      </c>
      <c r="K400" s="2">
        <v>8.6621401500000008</v>
      </c>
      <c r="L400" s="2">
        <v>210.42592250000001</v>
      </c>
      <c r="M400" s="2">
        <v>443.81074439999998</v>
      </c>
      <c r="N400" s="1">
        <v>372.99864830000001</v>
      </c>
    </row>
    <row r="401" spans="1:14" x14ac:dyDescent="0.2">
      <c r="A401" s="1">
        <v>19621</v>
      </c>
      <c r="B401" s="2" t="s">
        <v>15</v>
      </c>
      <c r="C401" s="2">
        <v>10</v>
      </c>
      <c r="D401" s="1">
        <v>4</v>
      </c>
      <c r="E401" s="4">
        <v>5.91</v>
      </c>
      <c r="F401" s="1">
        <v>701.95072960000005</v>
      </c>
      <c r="G401" s="1">
        <v>2434.3980940000001</v>
      </c>
      <c r="H401" s="2">
        <v>6228.3282419999996</v>
      </c>
      <c r="I401" s="2">
        <v>2.9909214789999998</v>
      </c>
      <c r="J401" s="2">
        <v>10.355567450000001</v>
      </c>
      <c r="K401" s="2">
        <v>8.5526294889999992</v>
      </c>
      <c r="L401" s="2">
        <v>128.7914591</v>
      </c>
      <c r="M401" s="2">
        <v>445.91897560000001</v>
      </c>
      <c r="N401" s="1">
        <v>368.28303210000001</v>
      </c>
    </row>
    <row r="402" spans="1:14" x14ac:dyDescent="0.2">
      <c r="A402" s="1">
        <v>19643</v>
      </c>
      <c r="B402" s="2" t="s">
        <v>15</v>
      </c>
      <c r="C402" s="2">
        <v>10</v>
      </c>
      <c r="D402" s="1">
        <v>5</v>
      </c>
      <c r="E402" s="4">
        <v>23.91</v>
      </c>
      <c r="F402" s="1">
        <v>81.516354559999996</v>
      </c>
      <c r="G402" s="1">
        <v>2430.8805940000002</v>
      </c>
      <c r="H402" s="2">
        <v>6013.9982419999997</v>
      </c>
      <c r="I402" s="2">
        <v>0.17498912790000001</v>
      </c>
      <c r="J402" s="2">
        <v>10.340411039999999</v>
      </c>
      <c r="K402" s="2">
        <v>8.2529720270000002</v>
      </c>
      <c r="L402" s="2">
        <v>7.5351711080000001</v>
      </c>
      <c r="M402" s="2">
        <v>445.26632849999999</v>
      </c>
      <c r="N402" s="1">
        <v>355.37954330000002</v>
      </c>
    </row>
    <row r="403" spans="1:14" x14ac:dyDescent="0.2">
      <c r="A403" s="1">
        <v>19753</v>
      </c>
      <c r="B403" s="2" t="s">
        <v>15</v>
      </c>
      <c r="C403" s="2">
        <v>10</v>
      </c>
      <c r="D403" s="1">
        <v>6</v>
      </c>
      <c r="E403" s="4">
        <v>48.58</v>
      </c>
      <c r="F403" s="1">
        <v>75.038854560000004</v>
      </c>
      <c r="G403" s="1">
        <v>2597.2530940000001</v>
      </c>
      <c r="H403" s="2">
        <v>5855.1682419999997</v>
      </c>
      <c r="I403" s="2">
        <v>0.1455900447</v>
      </c>
      <c r="J403" s="2">
        <v>11.05728669</v>
      </c>
      <c r="K403" s="2">
        <v>8.0309098110000008</v>
      </c>
      <c r="L403" s="2">
        <v>6.2692231899999999</v>
      </c>
      <c r="M403" s="2">
        <v>476.1355643</v>
      </c>
      <c r="N403" s="1">
        <v>345.81736760000001</v>
      </c>
    </row>
    <row r="404" spans="1:14" x14ac:dyDescent="0.2">
      <c r="A404" s="1">
        <v>19820</v>
      </c>
      <c r="B404" s="2" t="s">
        <v>15</v>
      </c>
      <c r="C404" s="2">
        <v>10</v>
      </c>
      <c r="D404" s="1">
        <v>7</v>
      </c>
      <c r="E404" s="4">
        <v>72.58</v>
      </c>
      <c r="F404" s="1">
        <v>74.451979559999998</v>
      </c>
      <c r="G404" s="1">
        <v>2463.1155939999999</v>
      </c>
      <c r="H404" s="2">
        <v>5171.8382419999998</v>
      </c>
      <c r="I404" s="2">
        <v>0.14292642650000001</v>
      </c>
      <c r="J404" s="2">
        <v>10.479307110000001</v>
      </c>
      <c r="K404" s="2">
        <v>7.0755375630000001</v>
      </c>
      <c r="L404" s="2">
        <v>6.1545256699999999</v>
      </c>
      <c r="M404" s="2">
        <v>451.2473038</v>
      </c>
      <c r="N404" s="1">
        <v>304.67827829999999</v>
      </c>
    </row>
    <row r="405" spans="1:14" x14ac:dyDescent="0.2">
      <c r="A405" s="1">
        <v>19867</v>
      </c>
      <c r="B405" s="2" t="s">
        <v>15</v>
      </c>
      <c r="C405" s="2">
        <v>10</v>
      </c>
      <c r="D405" s="1">
        <v>8</v>
      </c>
      <c r="E405" s="4">
        <v>102.25</v>
      </c>
      <c r="F405" s="1">
        <v>77.881146229999999</v>
      </c>
      <c r="G405" s="1">
        <v>2533.498094</v>
      </c>
      <c r="H405" s="2">
        <v>4945.3740749999997</v>
      </c>
      <c r="I405" s="2">
        <v>0.1584902021</v>
      </c>
      <c r="J405" s="2">
        <v>10.782575380000001</v>
      </c>
      <c r="K405" s="2">
        <v>6.7589151699999999</v>
      </c>
      <c r="L405" s="2">
        <v>6.8247142309999997</v>
      </c>
      <c r="M405" s="2">
        <v>464.30627679999998</v>
      </c>
      <c r="N405" s="1">
        <v>291.04426610000002</v>
      </c>
    </row>
    <row r="406" spans="1:14" x14ac:dyDescent="0.2">
      <c r="A406" s="1">
        <v>19950</v>
      </c>
      <c r="B406" s="2" t="s">
        <v>15</v>
      </c>
      <c r="C406" s="2">
        <v>10</v>
      </c>
      <c r="D406" s="1">
        <v>9</v>
      </c>
      <c r="E406" s="4">
        <v>145.41999999999999</v>
      </c>
      <c r="F406" s="1">
        <v>74.201146230000006</v>
      </c>
      <c r="G406" s="1">
        <v>2419.3480939999999</v>
      </c>
      <c r="H406" s="2">
        <v>4161.7065750000002</v>
      </c>
      <c r="I406" s="2">
        <v>0.14178798270000001</v>
      </c>
      <c r="J406" s="2">
        <v>10.29071912</v>
      </c>
      <c r="K406" s="2">
        <v>5.663259805</v>
      </c>
      <c r="L406" s="2">
        <v>6.1055033720000003</v>
      </c>
      <c r="M406" s="2">
        <v>443.126555</v>
      </c>
      <c r="N406" s="1">
        <v>243.8644741</v>
      </c>
    </row>
    <row r="407" spans="1:14" x14ac:dyDescent="0.2">
      <c r="A407" s="1">
        <v>20249</v>
      </c>
      <c r="B407" s="2" t="s">
        <v>15</v>
      </c>
      <c r="C407" s="2">
        <v>10</v>
      </c>
      <c r="D407" s="1">
        <v>10</v>
      </c>
      <c r="E407" s="4">
        <v>216.83</v>
      </c>
      <c r="F407" s="1">
        <v>101.6619796</v>
      </c>
      <c r="G407" s="1">
        <v>2344.0305939999998</v>
      </c>
      <c r="H407" s="2">
        <v>3397.845742</v>
      </c>
      <c r="I407" s="2">
        <v>0.26642299990000001</v>
      </c>
      <c r="J407" s="2">
        <v>9.9661866349999997</v>
      </c>
      <c r="K407" s="2">
        <v>4.5952963889999996</v>
      </c>
      <c r="L407" s="2">
        <v>11.4723864</v>
      </c>
      <c r="M407" s="2">
        <v>429.15192780000001</v>
      </c>
      <c r="N407" s="1">
        <v>197.87711949999999</v>
      </c>
    </row>
    <row r="408" spans="1:14" x14ac:dyDescent="0.2">
      <c r="A408" s="1">
        <v>20405</v>
      </c>
      <c r="B408" s="2" t="s">
        <v>15</v>
      </c>
      <c r="C408" s="2">
        <v>10</v>
      </c>
      <c r="D408" s="1">
        <v>11</v>
      </c>
      <c r="E408" s="4">
        <v>292.83</v>
      </c>
      <c r="F408" s="1">
        <v>77.609479559999997</v>
      </c>
      <c r="G408" s="1">
        <v>2210.8130940000001</v>
      </c>
      <c r="H408" s="2">
        <v>2615.3732420000001</v>
      </c>
      <c r="I408" s="2">
        <v>0.15725720309999999</v>
      </c>
      <c r="J408" s="2">
        <v>9.3921712100000008</v>
      </c>
      <c r="K408" s="2">
        <v>3.5013117679999999</v>
      </c>
      <c r="L408" s="2">
        <v>6.7716203129999997</v>
      </c>
      <c r="M408" s="2">
        <v>404.4343667</v>
      </c>
      <c r="N408" s="1">
        <v>150.7692711</v>
      </c>
    </row>
    <row r="409" spans="1:14" x14ac:dyDescent="0.2">
      <c r="A409" s="1">
        <v>21048</v>
      </c>
      <c r="B409" s="2" t="s">
        <v>15</v>
      </c>
      <c r="C409" s="2">
        <v>10</v>
      </c>
      <c r="D409" s="1">
        <v>12</v>
      </c>
      <c r="E409" s="4">
        <v>461.92</v>
      </c>
      <c r="F409" s="1">
        <v>81.050312890000001</v>
      </c>
      <c r="G409" s="1">
        <v>2264.6330939999998</v>
      </c>
      <c r="H409" s="2">
        <v>1235.097409</v>
      </c>
      <c r="I409" s="2">
        <v>0.1728739295</v>
      </c>
      <c r="J409" s="2">
        <v>9.6240740020000004</v>
      </c>
      <c r="K409" s="2">
        <v>1.5715308059999999</v>
      </c>
      <c r="L409" s="2">
        <v>7.4440889810000002</v>
      </c>
      <c r="M409" s="2">
        <v>414.42028549999998</v>
      </c>
      <c r="N409" s="1">
        <v>67.671367140000001</v>
      </c>
    </row>
    <row r="410" spans="1:14" x14ac:dyDescent="0.2">
      <c r="A410" s="1">
        <v>21511</v>
      </c>
      <c r="B410" s="2" t="s">
        <v>15</v>
      </c>
      <c r="C410" s="2">
        <v>10</v>
      </c>
      <c r="D410" s="3">
        <v>13</v>
      </c>
      <c r="E410" s="6">
        <v>648.58000000000004</v>
      </c>
      <c r="F410" s="1">
        <v>90.256354560000005</v>
      </c>
      <c r="G410" s="1">
        <v>2465.0705939999998</v>
      </c>
      <c r="H410" s="2">
        <v>398.82574210000001</v>
      </c>
      <c r="I410" s="2">
        <v>0.21465689900000001</v>
      </c>
      <c r="J410" s="2">
        <v>10.48773093</v>
      </c>
      <c r="K410" s="2">
        <v>0.40232889500000002</v>
      </c>
      <c r="L410" s="2">
        <v>9.2432968990000006</v>
      </c>
      <c r="M410" s="2">
        <v>451.61004020000001</v>
      </c>
      <c r="N410" s="1">
        <v>17.3246024</v>
      </c>
    </row>
    <row r="411" spans="1:14" x14ac:dyDescent="0.2">
      <c r="A411" s="2">
        <v>21806</v>
      </c>
      <c r="B411" s="2" t="s">
        <v>15</v>
      </c>
      <c r="C411" s="2">
        <v>10</v>
      </c>
      <c r="D411" s="2">
        <v>14</v>
      </c>
      <c r="E411" s="4">
        <v>984.33</v>
      </c>
      <c r="F411" s="1">
        <v>104.14947960000001</v>
      </c>
      <c r="G411" s="1">
        <v>2242.6455940000001</v>
      </c>
      <c r="H411" s="2">
        <v>-43.306757859999998</v>
      </c>
      <c r="I411" s="2">
        <v>0.27771288319999998</v>
      </c>
      <c r="J411" s="2">
        <v>9.529332964</v>
      </c>
      <c r="K411" s="2">
        <v>-0.2158221012</v>
      </c>
      <c r="L411" s="2">
        <v>11.95853776</v>
      </c>
      <c r="M411" s="2">
        <v>410.34066100000001</v>
      </c>
      <c r="N411" s="1">
        <v>-9.2934714310000004</v>
      </c>
    </row>
    <row r="412" spans="1:14" x14ac:dyDescent="0.2">
      <c r="A412" s="2">
        <v>22206</v>
      </c>
      <c r="B412" s="2" t="s">
        <v>15</v>
      </c>
      <c r="C412" s="2">
        <v>10</v>
      </c>
      <c r="D412" s="2">
        <v>15</v>
      </c>
      <c r="E412" s="4">
        <v>1993.17</v>
      </c>
      <c r="F412" s="1">
        <v>107.00947960000001</v>
      </c>
      <c r="G412" s="1">
        <v>2267.1530939999998</v>
      </c>
      <c r="H412" s="2">
        <v>68.815742139999998</v>
      </c>
      <c r="I412" s="2">
        <v>0.29069341240000002</v>
      </c>
      <c r="J412" s="2">
        <v>9.6349323269999996</v>
      </c>
      <c r="K412" s="2">
        <v>-5.9062227000000002E-2</v>
      </c>
      <c r="L412" s="2">
        <v>12.517489680000001</v>
      </c>
      <c r="M412" s="2">
        <v>414.88785360000003</v>
      </c>
      <c r="N412" s="1">
        <v>-2.5432664969999998</v>
      </c>
    </row>
    <row r="413" spans="1:14" x14ac:dyDescent="0.2">
      <c r="A413" s="2">
        <v>19675</v>
      </c>
      <c r="B413" s="2" t="s">
        <v>26</v>
      </c>
      <c r="C413" s="2">
        <v>10</v>
      </c>
      <c r="D413" s="2">
        <v>1</v>
      </c>
      <c r="E413" s="4">
        <v>0</v>
      </c>
      <c r="F413" s="1">
        <v>2253.8403130000002</v>
      </c>
      <c r="G413" s="1">
        <v>2757.6080940000002</v>
      </c>
      <c r="H413" s="2">
        <v>6877.5749089999999</v>
      </c>
      <c r="I413" s="2">
        <v>10.034399820000001</v>
      </c>
      <c r="J413" s="2">
        <v>11.748233770000001</v>
      </c>
      <c r="K413" s="2">
        <v>9.4603494010000002</v>
      </c>
      <c r="L413" s="2">
        <v>432.08924189999999</v>
      </c>
      <c r="M413" s="2">
        <v>505.88829570000001</v>
      </c>
      <c r="N413" s="1">
        <v>407.3701739</v>
      </c>
    </row>
    <row r="414" spans="1:14" x14ac:dyDescent="0.2">
      <c r="A414" s="2">
        <v>19696</v>
      </c>
      <c r="B414" s="2" t="s">
        <v>26</v>
      </c>
      <c r="C414" s="2">
        <v>10</v>
      </c>
      <c r="D414" s="2">
        <v>2</v>
      </c>
      <c r="E414" s="4">
        <v>0.65</v>
      </c>
      <c r="F414" s="1">
        <v>2174.4046880000001</v>
      </c>
      <c r="G414" s="1">
        <v>2636.7305940000001</v>
      </c>
      <c r="H414" s="2">
        <v>6746.1724089999998</v>
      </c>
      <c r="I414" s="2">
        <v>9.6738695949999993</v>
      </c>
      <c r="J414" s="2">
        <v>11.227389670000001</v>
      </c>
      <c r="K414" s="2">
        <v>9.2766339169999998</v>
      </c>
      <c r="L414" s="2">
        <v>416.56452339999998</v>
      </c>
      <c r="M414" s="2">
        <v>483.46033410000001</v>
      </c>
      <c r="N414" s="1">
        <v>399.4592389</v>
      </c>
    </row>
    <row r="415" spans="1:14" x14ac:dyDescent="0.2">
      <c r="A415" s="2">
        <v>19717</v>
      </c>
      <c r="B415" s="2" t="s">
        <v>26</v>
      </c>
      <c r="C415" s="2">
        <v>10</v>
      </c>
      <c r="D415" s="2">
        <v>3</v>
      </c>
      <c r="E415" s="4">
        <v>2.73</v>
      </c>
      <c r="F415" s="1">
        <v>2243.4478130000002</v>
      </c>
      <c r="G415" s="1">
        <v>2673.268094</v>
      </c>
      <c r="H415" s="2">
        <v>6889.8749090000001</v>
      </c>
      <c r="I415" s="2">
        <v>9.9872319380000008</v>
      </c>
      <c r="J415" s="2">
        <v>11.384824610000001</v>
      </c>
      <c r="K415" s="2">
        <v>9.4775461849999996</v>
      </c>
      <c r="L415" s="2">
        <v>430.05815519999999</v>
      </c>
      <c r="M415" s="2">
        <v>490.23960770000002</v>
      </c>
      <c r="N415" s="1">
        <v>408.11068110000002</v>
      </c>
    </row>
    <row r="416" spans="1:14" x14ac:dyDescent="0.2">
      <c r="A416" s="2">
        <v>19738</v>
      </c>
      <c r="B416" s="2" t="s">
        <v>26</v>
      </c>
      <c r="C416" s="2">
        <v>10</v>
      </c>
      <c r="D416" s="2">
        <v>4</v>
      </c>
      <c r="E416" s="4">
        <v>5.65</v>
      </c>
      <c r="F416" s="1">
        <v>2147.5396879999998</v>
      </c>
      <c r="G416" s="1">
        <v>2577.6980939999999</v>
      </c>
      <c r="H416" s="2">
        <v>6586.1274089999997</v>
      </c>
      <c r="I416" s="2">
        <v>9.5519388549999995</v>
      </c>
      <c r="J416" s="2">
        <v>10.97302695</v>
      </c>
      <c r="K416" s="2">
        <v>9.0528729939999995</v>
      </c>
      <c r="L416" s="2">
        <v>411.31408870000001</v>
      </c>
      <c r="M416" s="2">
        <v>472.50727289999998</v>
      </c>
      <c r="N416" s="1">
        <v>389.8239155</v>
      </c>
    </row>
    <row r="417" spans="1:14" x14ac:dyDescent="0.2">
      <c r="A417" s="5">
        <v>19781</v>
      </c>
      <c r="B417" s="5" t="s">
        <v>26</v>
      </c>
      <c r="C417" s="2">
        <v>10</v>
      </c>
      <c r="D417" s="5">
        <v>5</v>
      </c>
      <c r="E417" s="4">
        <v>23.98</v>
      </c>
      <c r="F417" s="1">
        <v>2155.2778130000002</v>
      </c>
      <c r="G417" s="1">
        <v>2577.623094</v>
      </c>
      <c r="H417" s="2">
        <v>6786.5949090000004</v>
      </c>
      <c r="I417" s="2">
        <v>9.5870594689999997</v>
      </c>
      <c r="J417" s="2">
        <v>10.97270378</v>
      </c>
      <c r="K417" s="2">
        <v>9.3331491209999999</v>
      </c>
      <c r="L417" s="2">
        <v>412.82641030000002</v>
      </c>
      <c r="M417" s="2">
        <v>472.49335719999999</v>
      </c>
      <c r="N417" s="1">
        <v>401.89282859999997</v>
      </c>
    </row>
    <row r="418" spans="1:14" x14ac:dyDescent="0.2">
      <c r="A418" s="2">
        <v>19848</v>
      </c>
      <c r="B418" s="2" t="s">
        <v>26</v>
      </c>
      <c r="C418" s="2">
        <v>10</v>
      </c>
      <c r="D418" s="2">
        <v>6</v>
      </c>
      <c r="E418" s="4">
        <v>47.82</v>
      </c>
      <c r="F418" s="1">
        <v>2134.1428129999999</v>
      </c>
      <c r="G418" s="1">
        <v>2502.1555939999998</v>
      </c>
      <c r="H418" s="2">
        <v>6471.2549090000002</v>
      </c>
      <c r="I418" s="2">
        <v>9.4911351740000001</v>
      </c>
      <c r="J418" s="2">
        <v>10.647524969999999</v>
      </c>
      <c r="K418" s="2">
        <v>8.8922683100000004</v>
      </c>
      <c r="L418" s="2">
        <v>408.6958338</v>
      </c>
      <c r="M418" s="2">
        <v>458.49089850000001</v>
      </c>
      <c r="N418" s="1">
        <v>382.90814999999998</v>
      </c>
    </row>
    <row r="419" spans="1:14" x14ac:dyDescent="0.2">
      <c r="A419" s="2">
        <v>19908</v>
      </c>
      <c r="B419" s="2" t="s">
        <v>26</v>
      </c>
      <c r="C419" s="2">
        <v>10</v>
      </c>
      <c r="D419" s="2">
        <v>7</v>
      </c>
      <c r="E419" s="4">
        <v>77.83</v>
      </c>
      <c r="F419" s="1">
        <v>1994.3659379999999</v>
      </c>
      <c r="G419" s="1">
        <v>2372.0755939999999</v>
      </c>
      <c r="H419" s="2">
        <v>6410.3049090000004</v>
      </c>
      <c r="I419" s="2">
        <v>8.8567373390000004</v>
      </c>
      <c r="J419" s="2">
        <v>10.087028589999999</v>
      </c>
      <c r="K419" s="2">
        <v>8.8070533500000003</v>
      </c>
      <c r="L419" s="2">
        <v>381.37815810000001</v>
      </c>
      <c r="M419" s="2">
        <v>434.35547830000002</v>
      </c>
      <c r="N419" s="1">
        <v>379.23872610000001</v>
      </c>
    </row>
    <row r="420" spans="1:14" x14ac:dyDescent="0.2">
      <c r="A420" s="2">
        <v>19932</v>
      </c>
      <c r="B420" s="2" t="s">
        <v>26</v>
      </c>
      <c r="C420" s="2">
        <v>10</v>
      </c>
      <c r="D420" s="2">
        <v>8</v>
      </c>
      <c r="E420" s="4">
        <v>96.17</v>
      </c>
      <c r="F420" s="1">
        <v>1906.737813</v>
      </c>
      <c r="G420" s="1">
        <v>2415.9505939999999</v>
      </c>
      <c r="H420" s="2">
        <v>6266.7924089999997</v>
      </c>
      <c r="I420" s="2">
        <v>8.4590242500000006</v>
      </c>
      <c r="J420" s="2">
        <v>10.27607978</v>
      </c>
      <c r="K420" s="2">
        <v>8.6064067229999992</v>
      </c>
      <c r="L420" s="2">
        <v>364.25231600000001</v>
      </c>
      <c r="M420" s="2">
        <v>442.496173</v>
      </c>
      <c r="N420" s="1">
        <v>370.59872259999997</v>
      </c>
    </row>
    <row r="421" spans="1:14" x14ac:dyDescent="0.2">
      <c r="A421" s="2">
        <v>20007</v>
      </c>
      <c r="B421" s="2" t="s">
        <v>26</v>
      </c>
      <c r="C421" s="2">
        <v>10</v>
      </c>
      <c r="D421" s="2">
        <v>9</v>
      </c>
      <c r="E421" s="4">
        <v>143.33000000000001</v>
      </c>
      <c r="F421" s="1">
        <v>1808.2153129999999</v>
      </c>
      <c r="G421" s="1">
        <v>2299.5705939999998</v>
      </c>
      <c r="H421" s="2">
        <v>6017.5849090000002</v>
      </c>
      <c r="I421" s="2">
        <v>8.0118654419999995</v>
      </c>
      <c r="J421" s="2">
        <v>9.7746147640000007</v>
      </c>
      <c r="K421" s="2">
        <v>8.2579865899999998</v>
      </c>
      <c r="L421" s="2">
        <v>344.99730190000002</v>
      </c>
      <c r="M421" s="2">
        <v>420.90269050000001</v>
      </c>
      <c r="N421" s="1">
        <v>355.5954744</v>
      </c>
    </row>
    <row r="422" spans="1:14" x14ac:dyDescent="0.2">
      <c r="A422" s="2">
        <v>20470</v>
      </c>
      <c r="B422" s="2" t="s">
        <v>26</v>
      </c>
      <c r="C422" s="2">
        <v>10</v>
      </c>
      <c r="D422" s="2">
        <v>10</v>
      </c>
      <c r="E422" s="4">
        <v>268.33</v>
      </c>
      <c r="F422" s="1">
        <v>1672.503021</v>
      </c>
      <c r="G422" s="1">
        <v>2379.0905939999998</v>
      </c>
      <c r="H422" s="2">
        <v>6094.1065749999998</v>
      </c>
      <c r="I422" s="2">
        <v>7.3959153139999998</v>
      </c>
      <c r="J422" s="2">
        <v>10.11725523</v>
      </c>
      <c r="K422" s="2">
        <v>8.3649724929999998</v>
      </c>
      <c r="L422" s="2">
        <v>318.47399919999998</v>
      </c>
      <c r="M422" s="2">
        <v>435.65706180000001</v>
      </c>
      <c r="N422" s="1">
        <v>360.20237250000002</v>
      </c>
    </row>
    <row r="423" spans="1:14" x14ac:dyDescent="0.2">
      <c r="A423" s="2">
        <v>21180</v>
      </c>
      <c r="B423" s="2" t="s">
        <v>26</v>
      </c>
      <c r="C423" s="2">
        <v>10</v>
      </c>
      <c r="D423" s="2">
        <v>11</v>
      </c>
      <c r="E423" s="4">
        <v>479.75</v>
      </c>
      <c r="F423" s="1">
        <v>1377.290313</v>
      </c>
      <c r="G423" s="1">
        <v>2076.643094</v>
      </c>
      <c r="H423" s="2">
        <v>5470.204909</v>
      </c>
      <c r="I423" s="2">
        <v>6.0560491670000003</v>
      </c>
      <c r="J423" s="2">
        <v>8.8140515960000005</v>
      </c>
      <c r="K423" s="2">
        <v>7.4926877440000004</v>
      </c>
      <c r="L423" s="2">
        <v>260.77829659999998</v>
      </c>
      <c r="M423" s="2">
        <v>379.54007610000002</v>
      </c>
      <c r="N423" s="1">
        <v>322.641097</v>
      </c>
    </row>
    <row r="424" spans="1:14" x14ac:dyDescent="0.2">
      <c r="A424" s="2">
        <v>21564</v>
      </c>
      <c r="B424" s="2" t="s">
        <v>26</v>
      </c>
      <c r="C424" s="2">
        <v>10</v>
      </c>
      <c r="D424" s="2">
        <v>12</v>
      </c>
      <c r="E424" s="4">
        <v>648.41999999999996</v>
      </c>
      <c r="F424" s="1">
        <v>1291.457813</v>
      </c>
      <c r="G424" s="1">
        <v>2367.3780940000001</v>
      </c>
      <c r="H424" s="2">
        <v>6082.9774090000001</v>
      </c>
      <c r="I424" s="2">
        <v>5.6664857839999998</v>
      </c>
      <c r="J424" s="2">
        <v>10.066787720000001</v>
      </c>
      <c r="K424" s="2">
        <v>8.3494126649999991</v>
      </c>
      <c r="L424" s="2">
        <v>244.00338740000001</v>
      </c>
      <c r="M424" s="2">
        <v>433.4838906</v>
      </c>
      <c r="N424" s="1">
        <v>359.532354</v>
      </c>
    </row>
    <row r="425" spans="1:14" x14ac:dyDescent="0.2">
      <c r="A425" s="2">
        <v>21834</v>
      </c>
      <c r="B425" s="2" t="s">
        <v>26</v>
      </c>
      <c r="C425" s="2">
        <v>10</v>
      </c>
      <c r="D425" s="2">
        <v>13</v>
      </c>
      <c r="E425" s="4">
        <v>959.92</v>
      </c>
      <c r="F425" s="1">
        <v>1090.7128130000001</v>
      </c>
      <c r="G425" s="1">
        <v>2219.3780940000001</v>
      </c>
      <c r="H425" s="2">
        <v>5642.0924089999999</v>
      </c>
      <c r="I425" s="2">
        <v>4.7553751780000004</v>
      </c>
      <c r="J425" s="2">
        <v>9.4290765870000008</v>
      </c>
      <c r="K425" s="2">
        <v>7.7330058140000002</v>
      </c>
      <c r="L425" s="2">
        <v>204.7702395</v>
      </c>
      <c r="M425" s="2">
        <v>406.02354159999999</v>
      </c>
      <c r="N425" s="1">
        <v>332.98938440000001</v>
      </c>
    </row>
    <row r="426" spans="1:14" x14ac:dyDescent="0.2">
      <c r="A426" s="2">
        <v>22234</v>
      </c>
      <c r="B426" s="2" t="s">
        <v>26</v>
      </c>
      <c r="C426" s="2">
        <v>10</v>
      </c>
      <c r="D426" s="2">
        <v>14</v>
      </c>
      <c r="E426" s="4">
        <v>1968.75</v>
      </c>
      <c r="F426" s="1">
        <v>757.62781289999998</v>
      </c>
      <c r="G426" s="1">
        <v>2252.1030940000001</v>
      </c>
      <c r="H426" s="2">
        <v>5968.3524090000001</v>
      </c>
      <c r="I426" s="2">
        <v>3.2436200830000002</v>
      </c>
      <c r="J426" s="2">
        <v>9.5700839979999994</v>
      </c>
      <c r="K426" s="2">
        <v>8.1891540139999996</v>
      </c>
      <c r="L426" s="2">
        <v>139.6728621</v>
      </c>
      <c r="M426" s="2">
        <v>412.09543300000001</v>
      </c>
      <c r="N426" s="1">
        <v>352.63148890000002</v>
      </c>
    </row>
    <row r="427" spans="1:14" x14ac:dyDescent="0.2">
      <c r="A427" s="2">
        <v>20035</v>
      </c>
      <c r="B427" s="2" t="s">
        <v>33</v>
      </c>
      <c r="C427" s="2">
        <v>10</v>
      </c>
      <c r="D427" s="2">
        <v>1</v>
      </c>
      <c r="E427" s="4">
        <v>0</v>
      </c>
      <c r="F427" s="1">
        <v>2158.8411460000002</v>
      </c>
      <c r="G427" s="1">
        <v>2589.9880939999998</v>
      </c>
      <c r="H427" s="2">
        <v>6600.4365749999997</v>
      </c>
      <c r="I427" s="2">
        <v>9.6032321799999991</v>
      </c>
      <c r="J427" s="2">
        <v>11.02598283</v>
      </c>
      <c r="K427" s="2">
        <v>9.0728788189999996</v>
      </c>
      <c r="L427" s="2">
        <v>413.52282009999999</v>
      </c>
      <c r="M427" s="2">
        <v>474.78759509999998</v>
      </c>
      <c r="N427" s="1">
        <v>390.68538230000001</v>
      </c>
    </row>
    <row r="428" spans="1:14" x14ac:dyDescent="0.2">
      <c r="A428" s="2">
        <v>20057</v>
      </c>
      <c r="B428" s="2" t="s">
        <v>33</v>
      </c>
      <c r="C428" s="2">
        <v>10</v>
      </c>
      <c r="D428" s="2">
        <v>2</v>
      </c>
      <c r="E428" s="4">
        <v>0.63</v>
      </c>
      <c r="F428" s="1">
        <v>2114.4382300000002</v>
      </c>
      <c r="G428" s="1">
        <v>2506.6030940000001</v>
      </c>
      <c r="H428" s="2">
        <v>6495.7132419999998</v>
      </c>
      <c r="I428" s="2">
        <v>9.4017030340000005</v>
      </c>
      <c r="J428" s="2">
        <v>10.66668862</v>
      </c>
      <c r="K428" s="2">
        <v>8.9264638129999998</v>
      </c>
      <c r="L428" s="2">
        <v>404.84481469999997</v>
      </c>
      <c r="M428" s="2">
        <v>459.31610060000003</v>
      </c>
      <c r="N428" s="1">
        <v>384.38063560000001</v>
      </c>
    </row>
    <row r="429" spans="1:14" x14ac:dyDescent="0.2">
      <c r="A429" s="2">
        <v>20079</v>
      </c>
      <c r="B429" s="2" t="s">
        <v>33</v>
      </c>
      <c r="C429" s="2">
        <v>10</v>
      </c>
      <c r="D429" s="2">
        <v>3</v>
      </c>
      <c r="E429" s="4">
        <v>2.63</v>
      </c>
      <c r="F429" s="1">
        <v>2073.686146</v>
      </c>
      <c r="G429" s="1">
        <v>2311.9405940000001</v>
      </c>
      <c r="H429" s="2">
        <v>6372.0465750000003</v>
      </c>
      <c r="I429" s="2">
        <v>9.2167437309999993</v>
      </c>
      <c r="J429" s="2">
        <v>9.8279153499999996</v>
      </c>
      <c r="K429" s="2">
        <v>8.7535638939999991</v>
      </c>
      <c r="L429" s="2">
        <v>396.88031990000002</v>
      </c>
      <c r="M429" s="2">
        <v>423.19785619999999</v>
      </c>
      <c r="N429" s="1">
        <v>376.9354275</v>
      </c>
    </row>
    <row r="430" spans="1:14" x14ac:dyDescent="0.2">
      <c r="A430" s="5">
        <v>20101</v>
      </c>
      <c r="B430" s="5" t="s">
        <v>33</v>
      </c>
      <c r="C430" s="2">
        <v>10</v>
      </c>
      <c r="D430" s="5">
        <v>4</v>
      </c>
      <c r="E430" s="4">
        <v>4.63</v>
      </c>
      <c r="F430" s="1">
        <v>2085.9457299999999</v>
      </c>
      <c r="G430" s="1">
        <v>2387.475594</v>
      </c>
      <c r="H430" s="2">
        <v>6383.3732419999997</v>
      </c>
      <c r="I430" s="2">
        <v>9.2723856470000001</v>
      </c>
      <c r="J430" s="2">
        <v>10.15338502</v>
      </c>
      <c r="K430" s="2">
        <v>8.7693998489999991</v>
      </c>
      <c r="L430" s="2">
        <v>399.2763051</v>
      </c>
      <c r="M430" s="2">
        <v>437.21283899999997</v>
      </c>
      <c r="N430" s="1">
        <v>377.61733629999998</v>
      </c>
    </row>
    <row r="431" spans="1:14" x14ac:dyDescent="0.2">
      <c r="A431" s="2">
        <v>20124</v>
      </c>
      <c r="B431" s="2" t="s">
        <v>33</v>
      </c>
      <c r="C431" s="2">
        <v>10</v>
      </c>
      <c r="D431" s="2">
        <v>5</v>
      </c>
      <c r="E431" s="4">
        <v>23.05</v>
      </c>
      <c r="F431" s="1">
        <v>2071.3786460000001</v>
      </c>
      <c r="G431" s="1">
        <v>2408.5080939999998</v>
      </c>
      <c r="H431" s="2">
        <v>6340.8165749999998</v>
      </c>
      <c r="I431" s="2">
        <v>9.2062708040000008</v>
      </c>
      <c r="J431" s="2">
        <v>10.244011090000001</v>
      </c>
      <c r="K431" s="2">
        <v>8.7099008399999995</v>
      </c>
      <c r="L431" s="2">
        <v>396.42934730000002</v>
      </c>
      <c r="M431" s="2">
        <v>441.11527000000001</v>
      </c>
      <c r="N431" s="1">
        <v>375.05526159999999</v>
      </c>
    </row>
    <row r="432" spans="1:14" x14ac:dyDescent="0.2">
      <c r="A432" s="2">
        <v>20281</v>
      </c>
      <c r="B432" s="2" t="s">
        <v>33</v>
      </c>
      <c r="C432" s="2">
        <v>10</v>
      </c>
      <c r="D432" s="2">
        <v>6</v>
      </c>
      <c r="E432" s="4">
        <v>47.8</v>
      </c>
      <c r="F432" s="1">
        <v>2049.228646</v>
      </c>
      <c r="G432" s="1">
        <v>2354.1105940000002</v>
      </c>
      <c r="H432" s="2">
        <v>6298.6440750000002</v>
      </c>
      <c r="I432" s="2">
        <v>9.1057397820000006</v>
      </c>
      <c r="J432" s="2">
        <v>10.009619929999999</v>
      </c>
      <c r="K432" s="2">
        <v>8.6509389379999995</v>
      </c>
      <c r="L432" s="2">
        <v>392.10040149999998</v>
      </c>
      <c r="M432" s="2">
        <v>431.02220019999999</v>
      </c>
      <c r="N432" s="1">
        <v>372.51631520000001</v>
      </c>
    </row>
    <row r="433" spans="1:14" x14ac:dyDescent="0.2">
      <c r="A433" s="2">
        <v>20390</v>
      </c>
      <c r="B433" s="2" t="s">
        <v>33</v>
      </c>
      <c r="C433" s="2">
        <v>10</v>
      </c>
      <c r="D433" s="2">
        <v>7</v>
      </c>
      <c r="E433" s="4">
        <v>98.92</v>
      </c>
      <c r="F433" s="1">
        <v>1927.4311459999999</v>
      </c>
      <c r="G433" s="1">
        <v>2362.330594</v>
      </c>
      <c r="H433" s="2">
        <v>6131.2440749999996</v>
      </c>
      <c r="I433" s="2">
        <v>8.5529439759999999</v>
      </c>
      <c r="J433" s="2">
        <v>10.045038760000001</v>
      </c>
      <c r="K433" s="2">
        <v>8.4168948980000007</v>
      </c>
      <c r="L433" s="2">
        <v>368.29657420000001</v>
      </c>
      <c r="M433" s="2">
        <v>432.54736279999997</v>
      </c>
      <c r="N433" s="1">
        <v>362.43819259999998</v>
      </c>
    </row>
    <row r="434" spans="1:14" x14ac:dyDescent="0.2">
      <c r="A434" s="2">
        <v>20662</v>
      </c>
      <c r="B434" s="2" t="s">
        <v>33</v>
      </c>
      <c r="C434" s="2">
        <v>10</v>
      </c>
      <c r="D434" s="2">
        <v>8</v>
      </c>
      <c r="E434" s="4">
        <v>169.5</v>
      </c>
      <c r="F434" s="1">
        <v>1923.003438</v>
      </c>
      <c r="G434" s="1">
        <v>2592.1730940000002</v>
      </c>
      <c r="H434" s="2">
        <v>6417.3449090000004</v>
      </c>
      <c r="I434" s="2">
        <v>8.5328481729999996</v>
      </c>
      <c r="J434" s="2">
        <v>11.035397680000001</v>
      </c>
      <c r="K434" s="2">
        <v>8.8168960629999997</v>
      </c>
      <c r="L434" s="2">
        <v>367.4312329</v>
      </c>
      <c r="M434" s="2">
        <v>475.1930064</v>
      </c>
      <c r="N434" s="1">
        <v>379.6625611</v>
      </c>
    </row>
    <row r="435" spans="1:14" x14ac:dyDescent="0.2">
      <c r="A435" s="5">
        <v>20888</v>
      </c>
      <c r="B435" s="5" t="s">
        <v>33</v>
      </c>
      <c r="C435" s="2">
        <v>10</v>
      </c>
      <c r="D435" s="5">
        <v>9</v>
      </c>
      <c r="E435" s="4">
        <v>246.33</v>
      </c>
      <c r="F435" s="1">
        <v>1877.450938</v>
      </c>
      <c r="G435" s="1">
        <v>2429.515594</v>
      </c>
      <c r="H435" s="2">
        <v>6209.7474089999996</v>
      </c>
      <c r="I435" s="2">
        <v>8.3261014749999998</v>
      </c>
      <c r="J435" s="2">
        <v>10.33452945</v>
      </c>
      <c r="K435" s="2">
        <v>8.5266513929999999</v>
      </c>
      <c r="L435" s="2">
        <v>358.52855549999998</v>
      </c>
      <c r="M435" s="2">
        <v>445.01306240000002</v>
      </c>
      <c r="N435" s="1">
        <v>367.16439459999998</v>
      </c>
    </row>
    <row r="436" spans="1:14" x14ac:dyDescent="0.2">
      <c r="A436" s="2">
        <v>21203</v>
      </c>
      <c r="B436" s="2" t="s">
        <v>33</v>
      </c>
      <c r="C436" s="2">
        <v>10</v>
      </c>
      <c r="D436" s="2">
        <v>10</v>
      </c>
      <c r="E436" s="4">
        <v>335.67</v>
      </c>
      <c r="F436" s="1">
        <v>1804.703438</v>
      </c>
      <c r="G436" s="1">
        <v>2341.3680939999999</v>
      </c>
      <c r="H436" s="2">
        <v>5919.2249089999996</v>
      </c>
      <c r="I436" s="2">
        <v>7.9959262830000002</v>
      </c>
      <c r="J436" s="2">
        <v>9.9547142980000007</v>
      </c>
      <c r="K436" s="2">
        <v>8.1204682399999992</v>
      </c>
      <c r="L436" s="2">
        <v>344.31094899999999</v>
      </c>
      <c r="M436" s="2">
        <v>428.6579198</v>
      </c>
      <c r="N436" s="1">
        <v>349.67382479999998</v>
      </c>
    </row>
    <row r="437" spans="1:14" x14ac:dyDescent="0.2">
      <c r="A437" s="2">
        <v>21500</v>
      </c>
      <c r="B437" s="2" t="s">
        <v>33</v>
      </c>
      <c r="C437" s="2">
        <v>10</v>
      </c>
      <c r="D437" s="2">
        <v>11</v>
      </c>
      <c r="E437" s="4">
        <v>479.67</v>
      </c>
      <c r="F437" s="1">
        <v>1637.3834380000001</v>
      </c>
      <c r="G437" s="1">
        <v>2418.8480939999999</v>
      </c>
      <c r="H437" s="2">
        <v>6101.4124089999996</v>
      </c>
      <c r="I437" s="2">
        <v>7.2365199379999998</v>
      </c>
      <c r="J437" s="2">
        <v>10.288564689999999</v>
      </c>
      <c r="K437" s="2">
        <v>8.3751868700000003</v>
      </c>
      <c r="L437" s="2">
        <v>311.61030749999998</v>
      </c>
      <c r="M437" s="2">
        <v>443.03378350000003</v>
      </c>
      <c r="N437" s="1">
        <v>360.64221170000002</v>
      </c>
    </row>
    <row r="438" spans="1:14" x14ac:dyDescent="0.2">
      <c r="A438" s="2">
        <v>21618</v>
      </c>
      <c r="B438" s="2" t="s">
        <v>33</v>
      </c>
      <c r="C438" s="2">
        <v>10</v>
      </c>
      <c r="D438" s="2">
        <v>12</v>
      </c>
      <c r="E438" s="4">
        <v>647.58000000000004</v>
      </c>
      <c r="F438" s="1">
        <v>1606.7909380000001</v>
      </c>
      <c r="G438" s="1">
        <v>2414.8355940000001</v>
      </c>
      <c r="H438" s="2">
        <v>6150.1399090000004</v>
      </c>
      <c r="I438" s="2">
        <v>7.0976713919999996</v>
      </c>
      <c r="J438" s="2">
        <v>10.2712754</v>
      </c>
      <c r="K438" s="2">
        <v>8.4433133990000009</v>
      </c>
      <c r="L438" s="2">
        <v>305.63137860000001</v>
      </c>
      <c r="M438" s="2">
        <v>442.28929269999998</v>
      </c>
      <c r="N438" s="1">
        <v>363.57579429999998</v>
      </c>
    </row>
    <row r="439" spans="1:14" x14ac:dyDescent="0.2">
      <c r="A439" s="2">
        <v>21889</v>
      </c>
      <c r="B439" s="2" t="s">
        <v>33</v>
      </c>
      <c r="C439" s="2">
        <v>10</v>
      </c>
      <c r="D439" s="2">
        <v>13</v>
      </c>
      <c r="E439" s="4">
        <v>983.25</v>
      </c>
      <c r="F439" s="1">
        <v>1468.3590630000001</v>
      </c>
      <c r="G439" s="1">
        <v>2307.265594</v>
      </c>
      <c r="H439" s="2">
        <v>5983.0424089999997</v>
      </c>
      <c r="I439" s="2">
        <v>6.4693780370000002</v>
      </c>
      <c r="J439" s="2">
        <v>9.8077714339999993</v>
      </c>
      <c r="K439" s="2">
        <v>8.2096922879999994</v>
      </c>
      <c r="L439" s="2">
        <v>278.5765667</v>
      </c>
      <c r="M439" s="2">
        <v>422.33044310000002</v>
      </c>
      <c r="N439" s="1">
        <v>353.51588329999998</v>
      </c>
    </row>
    <row r="440" spans="1:14" x14ac:dyDescent="0.2">
      <c r="A440" s="2">
        <v>22087</v>
      </c>
      <c r="B440" s="2" t="s">
        <v>33</v>
      </c>
      <c r="C440" s="2">
        <v>10</v>
      </c>
      <c r="D440" s="2">
        <v>14</v>
      </c>
      <c r="E440" s="4">
        <v>1680.67</v>
      </c>
      <c r="F440" s="1">
        <v>1328.973438</v>
      </c>
      <c r="G440" s="1">
        <v>2468.3780940000001</v>
      </c>
      <c r="H440" s="2">
        <v>6224.9199090000002</v>
      </c>
      <c r="I440" s="2">
        <v>5.8367559470000003</v>
      </c>
      <c r="J440" s="2">
        <v>10.501982480000001</v>
      </c>
      <c r="K440" s="2">
        <v>8.5478642560000004</v>
      </c>
      <c r="L440" s="2">
        <v>251.33535610000001</v>
      </c>
      <c r="M440" s="2">
        <v>452.22372330000002</v>
      </c>
      <c r="N440" s="1">
        <v>368.07783740000002</v>
      </c>
    </row>
    <row r="441" spans="1:14" x14ac:dyDescent="0.2">
      <c r="A441" s="2">
        <v>19671</v>
      </c>
      <c r="B441" s="2" t="s">
        <v>58</v>
      </c>
      <c r="C441" s="2">
        <v>10</v>
      </c>
      <c r="D441" s="2">
        <v>1</v>
      </c>
      <c r="E441" s="4">
        <v>0</v>
      </c>
      <c r="F441" s="1">
        <v>2035.65948</v>
      </c>
      <c r="G441" s="1">
        <v>2555.3380940000002</v>
      </c>
      <c r="H441" s="2">
        <v>6428.4457419999999</v>
      </c>
      <c r="I441" s="2">
        <v>9.0441541300000008</v>
      </c>
      <c r="J441" s="2">
        <v>10.87668086</v>
      </c>
      <c r="K441" s="2">
        <v>8.8324162770000001</v>
      </c>
      <c r="L441" s="2">
        <v>389.44847429999999</v>
      </c>
      <c r="M441" s="2">
        <v>468.35853370000001</v>
      </c>
      <c r="N441" s="1">
        <v>380.33087389999997</v>
      </c>
    </row>
    <row r="442" spans="1:14" x14ac:dyDescent="0.2">
      <c r="A442" s="2">
        <v>19692</v>
      </c>
      <c r="B442" s="2" t="s">
        <v>58</v>
      </c>
      <c r="C442" s="2">
        <v>10</v>
      </c>
      <c r="D442" s="2">
        <v>2</v>
      </c>
      <c r="E442" s="4">
        <v>0.75</v>
      </c>
      <c r="F442" s="1">
        <v>1622.6388549999999</v>
      </c>
      <c r="G442" s="1">
        <v>2532.3780940000001</v>
      </c>
      <c r="H442" s="2">
        <v>6188.2257419999996</v>
      </c>
      <c r="I442" s="2">
        <v>7.169599485</v>
      </c>
      <c r="J442" s="2">
        <v>10.777749460000001</v>
      </c>
      <c r="K442" s="2">
        <v>8.4965616809999993</v>
      </c>
      <c r="L442" s="2">
        <v>308.72865949999999</v>
      </c>
      <c r="M442" s="2">
        <v>464.09846879999998</v>
      </c>
      <c r="N442" s="1">
        <v>365.86870770000002</v>
      </c>
    </row>
    <row r="443" spans="1:14" x14ac:dyDescent="0.2">
      <c r="A443" s="2">
        <v>19713</v>
      </c>
      <c r="B443" s="2" t="s">
        <v>58</v>
      </c>
      <c r="C443" s="2">
        <v>10</v>
      </c>
      <c r="D443" s="2">
        <v>3</v>
      </c>
      <c r="E443" s="4">
        <v>2.83</v>
      </c>
      <c r="F443" s="1">
        <v>867.63447959999996</v>
      </c>
      <c r="G443" s="1">
        <v>2404.8605940000002</v>
      </c>
      <c r="H443" s="2">
        <v>6158.2682420000001</v>
      </c>
      <c r="I443" s="2">
        <v>3.742901464</v>
      </c>
      <c r="J443" s="2">
        <v>10.228294529999999</v>
      </c>
      <c r="K443" s="2">
        <v>8.4546777239999997</v>
      </c>
      <c r="L443" s="2">
        <v>161.17231570000001</v>
      </c>
      <c r="M443" s="2">
        <v>440.43850229999998</v>
      </c>
      <c r="N443" s="1">
        <v>364.0651512</v>
      </c>
    </row>
    <row r="444" spans="1:14" x14ac:dyDescent="0.2">
      <c r="A444" s="2">
        <v>19734</v>
      </c>
      <c r="B444" s="2" t="s">
        <v>58</v>
      </c>
      <c r="C444" s="2">
        <v>10</v>
      </c>
      <c r="D444" s="2">
        <v>4</v>
      </c>
      <c r="E444" s="4">
        <v>5.75</v>
      </c>
      <c r="F444" s="1">
        <v>117.36885460000001</v>
      </c>
      <c r="G444" s="1">
        <v>2514.4705939999999</v>
      </c>
      <c r="H444" s="2">
        <v>5984.6757420000004</v>
      </c>
      <c r="I444" s="2">
        <v>0.33771095429999998</v>
      </c>
      <c r="J444" s="2">
        <v>10.700588570000001</v>
      </c>
      <c r="K444" s="2">
        <v>8.211975872</v>
      </c>
      <c r="L444" s="2">
        <v>14.54210245</v>
      </c>
      <c r="M444" s="2">
        <v>460.77585929999998</v>
      </c>
      <c r="N444" s="1">
        <v>353.61421619999999</v>
      </c>
    </row>
    <row r="445" spans="1:14" x14ac:dyDescent="0.2">
      <c r="A445" s="2">
        <v>19777</v>
      </c>
      <c r="B445" s="2" t="s">
        <v>58</v>
      </c>
      <c r="C445" s="2">
        <v>10</v>
      </c>
      <c r="D445" s="2">
        <v>5</v>
      </c>
      <c r="E445" s="4">
        <v>24.08</v>
      </c>
      <c r="F445" s="1">
        <v>61.37947956</v>
      </c>
      <c r="G445" s="1">
        <v>2568.6955939999998</v>
      </c>
      <c r="H445" s="2">
        <v>6312.3857420000004</v>
      </c>
      <c r="I445" s="2">
        <v>8.3594969180000006E-2</v>
      </c>
      <c r="J445" s="2">
        <v>10.93423645</v>
      </c>
      <c r="K445" s="2">
        <v>8.6701513349999999</v>
      </c>
      <c r="L445" s="2">
        <v>3.5996658990000001</v>
      </c>
      <c r="M445" s="2">
        <v>470.83692300000001</v>
      </c>
      <c r="N445" s="1">
        <v>373.34361630000001</v>
      </c>
    </row>
    <row r="446" spans="1:14" x14ac:dyDescent="0.2">
      <c r="A446" s="5">
        <v>19844</v>
      </c>
      <c r="B446" s="5" t="s">
        <v>58</v>
      </c>
      <c r="C446" s="2">
        <v>10</v>
      </c>
      <c r="D446" s="5">
        <v>6</v>
      </c>
      <c r="E446" s="4">
        <v>47.92</v>
      </c>
      <c r="F446" s="1">
        <v>75.63697956</v>
      </c>
      <c r="G446" s="1">
        <v>2342.373094</v>
      </c>
      <c r="H446" s="2">
        <v>6020.0332420000004</v>
      </c>
      <c r="I446" s="2">
        <v>0.1483047227</v>
      </c>
      <c r="J446" s="2">
        <v>9.9590447019999999</v>
      </c>
      <c r="K446" s="2">
        <v>8.2614096359999998</v>
      </c>
      <c r="L446" s="2">
        <v>6.3861193839999997</v>
      </c>
      <c r="M446" s="2">
        <v>428.84439040000001</v>
      </c>
      <c r="N446" s="1">
        <v>355.74287349999997</v>
      </c>
    </row>
    <row r="447" spans="1:14" x14ac:dyDescent="0.2">
      <c r="A447" s="2">
        <v>19904</v>
      </c>
      <c r="B447" s="2" t="s">
        <v>58</v>
      </c>
      <c r="C447" s="2">
        <v>10</v>
      </c>
      <c r="D447" s="2">
        <v>7</v>
      </c>
      <c r="E447" s="4">
        <v>77.83</v>
      </c>
      <c r="F447" s="1">
        <v>87.57510456</v>
      </c>
      <c r="G447" s="1">
        <v>2264.9655939999998</v>
      </c>
      <c r="H447" s="2">
        <v>5716.7707419999997</v>
      </c>
      <c r="I447" s="2">
        <v>0.20248765290000001</v>
      </c>
      <c r="J447" s="2">
        <v>9.6255066970000005</v>
      </c>
      <c r="K447" s="2">
        <v>7.8374145290000001</v>
      </c>
      <c r="L447" s="2">
        <v>8.7192794760000005</v>
      </c>
      <c r="M447" s="2">
        <v>414.48197850000003</v>
      </c>
      <c r="N447" s="1">
        <v>337.48530679999999</v>
      </c>
    </row>
    <row r="448" spans="1:14" x14ac:dyDescent="0.2">
      <c r="A448" s="2">
        <v>19928</v>
      </c>
      <c r="B448" s="2" t="s">
        <v>58</v>
      </c>
      <c r="C448" s="2">
        <v>10</v>
      </c>
      <c r="D448" s="2">
        <v>8</v>
      </c>
      <c r="E448" s="4">
        <v>96.17</v>
      </c>
      <c r="F448" s="1">
        <v>71.111979559999995</v>
      </c>
      <c r="G448" s="1">
        <v>2241.5355939999999</v>
      </c>
      <c r="H448" s="2">
        <v>5716.5457420000002</v>
      </c>
      <c r="I448" s="2">
        <v>0.127767347</v>
      </c>
      <c r="J448" s="2">
        <v>9.5245501309999998</v>
      </c>
      <c r="K448" s="2">
        <v>7.8370999540000001</v>
      </c>
      <c r="L448" s="2">
        <v>5.5017636400000001</v>
      </c>
      <c r="M448" s="2">
        <v>410.13470840000002</v>
      </c>
      <c r="N448" s="1">
        <v>337.47176089999999</v>
      </c>
    </row>
    <row r="449" spans="1:14" x14ac:dyDescent="0.2">
      <c r="A449" s="2">
        <v>20003</v>
      </c>
      <c r="B449" s="2" t="s">
        <v>58</v>
      </c>
      <c r="C449" s="2">
        <v>10</v>
      </c>
      <c r="D449" s="2">
        <v>9</v>
      </c>
      <c r="E449" s="4">
        <v>143.33000000000001</v>
      </c>
      <c r="F449" s="1">
        <v>83.081979559999994</v>
      </c>
      <c r="G449" s="1">
        <v>2296.0630940000001</v>
      </c>
      <c r="H449" s="2">
        <v>5558.9782420000001</v>
      </c>
      <c r="I449" s="2">
        <v>0.18209494649999999</v>
      </c>
      <c r="J449" s="2">
        <v>9.7595014409999994</v>
      </c>
      <c r="K449" s="2">
        <v>7.6168028550000004</v>
      </c>
      <c r="L449" s="2">
        <v>7.8411533100000002</v>
      </c>
      <c r="M449" s="2">
        <v>420.25189879999999</v>
      </c>
      <c r="N449" s="1">
        <v>327.9855925</v>
      </c>
    </row>
    <row r="450" spans="1:14" x14ac:dyDescent="0.2">
      <c r="A450" s="2">
        <v>20429</v>
      </c>
      <c r="B450" s="2" t="s">
        <v>58</v>
      </c>
      <c r="C450" s="2">
        <v>10</v>
      </c>
      <c r="D450" s="2">
        <v>10</v>
      </c>
      <c r="E450" s="4">
        <v>268.33</v>
      </c>
      <c r="F450" s="1">
        <v>69.789479560000004</v>
      </c>
      <c r="G450" s="1">
        <v>2140.7705940000001</v>
      </c>
      <c r="H450" s="2">
        <v>5418.0607419999997</v>
      </c>
      <c r="I450" s="2">
        <v>0.1217649869</v>
      </c>
      <c r="J450" s="2">
        <v>9.0903679519999994</v>
      </c>
      <c r="K450" s="2">
        <v>7.4197843299999997</v>
      </c>
      <c r="L450" s="2">
        <v>5.2432972380000002</v>
      </c>
      <c r="M450" s="2">
        <v>391.43847829999999</v>
      </c>
      <c r="N450" s="1">
        <v>319.50181800000001</v>
      </c>
    </row>
    <row r="451" spans="1:14" x14ac:dyDescent="0.2">
      <c r="A451" s="2">
        <v>21176</v>
      </c>
      <c r="B451" s="2" t="s">
        <v>58</v>
      </c>
      <c r="C451" s="2">
        <v>10</v>
      </c>
      <c r="D451" s="2">
        <v>11</v>
      </c>
      <c r="E451" s="4">
        <v>479.75</v>
      </c>
      <c r="F451" s="1">
        <v>86.769479559999994</v>
      </c>
      <c r="G451" s="1">
        <v>2110.975594</v>
      </c>
      <c r="H451" s="2">
        <v>5036.1007419999996</v>
      </c>
      <c r="I451" s="2">
        <v>0.19883120570000001</v>
      </c>
      <c r="J451" s="2">
        <v>8.9619854980000007</v>
      </c>
      <c r="K451" s="2">
        <v>6.8857612609999999</v>
      </c>
      <c r="L451" s="2">
        <v>8.5618299520000001</v>
      </c>
      <c r="M451" s="2">
        <v>385.91022759999998</v>
      </c>
      <c r="N451" s="1">
        <v>296.50635970000002</v>
      </c>
    </row>
    <row r="452" spans="1:14" x14ac:dyDescent="0.2">
      <c r="A452" s="2">
        <v>21560</v>
      </c>
      <c r="B452" s="2" t="s">
        <v>58</v>
      </c>
      <c r="C452" s="2">
        <v>10</v>
      </c>
      <c r="D452" s="2">
        <v>12</v>
      </c>
      <c r="E452" s="4">
        <v>648.41999999999996</v>
      </c>
      <c r="F452" s="1">
        <v>85.561979559999997</v>
      </c>
      <c r="G452" s="1">
        <v>2256.038094</v>
      </c>
      <c r="H452" s="2">
        <v>5475.5957420000004</v>
      </c>
      <c r="I452" s="2">
        <v>0.19335078999999999</v>
      </c>
      <c r="J452" s="2">
        <v>9.5870393590000003</v>
      </c>
      <c r="K452" s="2">
        <v>7.5002247359999998</v>
      </c>
      <c r="L452" s="2">
        <v>8.3258388889999999</v>
      </c>
      <c r="M452" s="2">
        <v>412.82554429999999</v>
      </c>
      <c r="N452" s="1">
        <v>322.96564590000003</v>
      </c>
    </row>
    <row r="453" spans="1:14" x14ac:dyDescent="0.2">
      <c r="A453" s="2">
        <v>21830</v>
      </c>
      <c r="B453" s="2" t="s">
        <v>58</v>
      </c>
      <c r="C453" s="2">
        <v>10</v>
      </c>
      <c r="D453" s="2">
        <v>13</v>
      </c>
      <c r="E453" s="4">
        <v>959.92</v>
      </c>
      <c r="F453" s="1">
        <v>90.021979560000005</v>
      </c>
      <c r="G453" s="1">
        <v>2088.3205939999998</v>
      </c>
      <c r="H453" s="2">
        <v>5100.3132420000002</v>
      </c>
      <c r="I453" s="2">
        <v>0.21359315370000001</v>
      </c>
      <c r="J453" s="2">
        <v>8.8643682970000004</v>
      </c>
      <c r="K453" s="2">
        <v>6.9755375629999996</v>
      </c>
      <c r="L453" s="2">
        <v>9.1974911800000001</v>
      </c>
      <c r="M453" s="2">
        <v>381.7067533</v>
      </c>
      <c r="N453" s="1">
        <v>300.37219870000001</v>
      </c>
    </row>
    <row r="454" spans="1:14" x14ac:dyDescent="0.2">
      <c r="A454" s="2">
        <v>22230</v>
      </c>
      <c r="B454" s="2" t="s">
        <v>58</v>
      </c>
      <c r="C454" s="2">
        <v>10</v>
      </c>
      <c r="D454" s="2">
        <v>14</v>
      </c>
      <c r="E454" s="4">
        <v>1968.75</v>
      </c>
      <c r="F454" s="1">
        <v>89.104479560000001</v>
      </c>
      <c r="G454" s="1">
        <v>2084.1530939999998</v>
      </c>
      <c r="H454" s="2">
        <v>5223.0207419999997</v>
      </c>
      <c r="I454" s="2">
        <v>0.20942894549999999</v>
      </c>
      <c r="J454" s="2">
        <v>8.8464111269999997</v>
      </c>
      <c r="K454" s="2">
        <v>7.1470964590000001</v>
      </c>
      <c r="L454" s="2">
        <v>9.0181770599999993</v>
      </c>
      <c r="M454" s="2">
        <v>380.93350320000002</v>
      </c>
      <c r="N454" s="1">
        <v>307.7596613</v>
      </c>
    </row>
    <row r="455" spans="1:14" x14ac:dyDescent="0.2">
      <c r="A455" s="2">
        <v>19672</v>
      </c>
      <c r="B455" s="2" t="s">
        <v>59</v>
      </c>
      <c r="C455" s="2">
        <v>10</v>
      </c>
      <c r="D455" s="2">
        <v>1</v>
      </c>
      <c r="E455" s="4">
        <v>0</v>
      </c>
      <c r="F455" s="1">
        <v>2028.7896880000001</v>
      </c>
      <c r="G455" s="1">
        <v>2559.1905940000001</v>
      </c>
      <c r="H455" s="2">
        <v>6517.2599090000003</v>
      </c>
      <c r="I455" s="2">
        <v>9.0129745739999994</v>
      </c>
      <c r="J455" s="2">
        <v>10.89328074</v>
      </c>
      <c r="K455" s="2">
        <v>8.9565884780000005</v>
      </c>
      <c r="L455" s="2">
        <v>388.10585780000002</v>
      </c>
      <c r="M455" s="2">
        <v>469.07333770000002</v>
      </c>
      <c r="N455" s="1">
        <v>385.6778276</v>
      </c>
    </row>
    <row r="456" spans="1:14" x14ac:dyDescent="0.2">
      <c r="A456" s="2">
        <v>19693</v>
      </c>
      <c r="B456" s="2" t="s">
        <v>59</v>
      </c>
      <c r="C456" s="2">
        <v>10</v>
      </c>
      <c r="D456" s="2">
        <v>2</v>
      </c>
      <c r="E456" s="4">
        <v>0.73</v>
      </c>
      <c r="F456" s="1">
        <v>1703.929063</v>
      </c>
      <c r="G456" s="1">
        <v>2590.1305940000002</v>
      </c>
      <c r="H456" s="2">
        <v>6701.017409</v>
      </c>
      <c r="I456" s="2">
        <v>7.5385470110000004</v>
      </c>
      <c r="J456" s="2">
        <v>11.02659684</v>
      </c>
      <c r="K456" s="2">
        <v>9.2135021439999996</v>
      </c>
      <c r="L456" s="2">
        <v>324.61583359999997</v>
      </c>
      <c r="M456" s="2">
        <v>474.81403499999999</v>
      </c>
      <c r="N456" s="1">
        <v>396.7407346</v>
      </c>
    </row>
    <row r="457" spans="1:14" x14ac:dyDescent="0.2">
      <c r="A457" s="2">
        <v>19714</v>
      </c>
      <c r="B457" s="2" t="s">
        <v>59</v>
      </c>
      <c r="C457" s="2">
        <v>10</v>
      </c>
      <c r="D457" s="2">
        <v>3</v>
      </c>
      <c r="E457" s="4">
        <v>2.81</v>
      </c>
      <c r="F457" s="1">
        <v>791.29968789999998</v>
      </c>
      <c r="G457" s="1">
        <v>2651.5530939999999</v>
      </c>
      <c r="H457" s="2">
        <v>6568.932409</v>
      </c>
      <c r="I457" s="2">
        <v>3.3964448229999999</v>
      </c>
      <c r="J457" s="2">
        <v>11.29125773</v>
      </c>
      <c r="K457" s="2">
        <v>9.0288324489999994</v>
      </c>
      <c r="L457" s="2">
        <v>146.25361699999999</v>
      </c>
      <c r="M457" s="2">
        <v>486.21054370000002</v>
      </c>
      <c r="N457" s="1">
        <v>388.78871049999998</v>
      </c>
    </row>
    <row r="458" spans="1:14" x14ac:dyDescent="0.2">
      <c r="A458" s="2">
        <v>19735</v>
      </c>
      <c r="B458" s="2" t="s">
        <v>59</v>
      </c>
      <c r="C458" s="2">
        <v>10</v>
      </c>
      <c r="D458" s="2">
        <v>4</v>
      </c>
      <c r="E458" s="4">
        <v>5.73</v>
      </c>
      <c r="F458" s="1">
        <v>121.2340629</v>
      </c>
      <c r="G458" s="1">
        <v>2568.0355939999999</v>
      </c>
      <c r="H458" s="2">
        <v>6503.7274090000001</v>
      </c>
      <c r="I458" s="2">
        <v>0.35525376889999999</v>
      </c>
      <c r="J458" s="2">
        <v>10.931392600000001</v>
      </c>
      <c r="K458" s="2">
        <v>8.9376685200000008</v>
      </c>
      <c r="L458" s="2">
        <v>15.297510000000001</v>
      </c>
      <c r="M458" s="2">
        <v>470.71446470000001</v>
      </c>
      <c r="N458" s="1">
        <v>384.86311920000003</v>
      </c>
    </row>
    <row r="459" spans="1:14" x14ac:dyDescent="0.2">
      <c r="A459" s="2">
        <v>19778</v>
      </c>
      <c r="B459" s="2" t="s">
        <v>59</v>
      </c>
      <c r="C459" s="2">
        <v>10</v>
      </c>
      <c r="D459" s="2">
        <v>5</v>
      </c>
      <c r="E459" s="4">
        <v>24.06</v>
      </c>
      <c r="F459" s="1">
        <v>79.914687889999996</v>
      </c>
      <c r="G459" s="1">
        <v>2565.4380940000001</v>
      </c>
      <c r="H459" s="2">
        <v>6558.7574089999998</v>
      </c>
      <c r="I459" s="2">
        <v>0.16771972900000001</v>
      </c>
      <c r="J459" s="2">
        <v>10.920200339999999</v>
      </c>
      <c r="K459" s="2">
        <v>9.0146066529999995</v>
      </c>
      <c r="L459" s="2">
        <v>7.2221450049999998</v>
      </c>
      <c r="M459" s="2">
        <v>470.23251699999997</v>
      </c>
      <c r="N459" s="1">
        <v>388.17613649999998</v>
      </c>
    </row>
    <row r="460" spans="1:14" x14ac:dyDescent="0.2">
      <c r="A460" s="2">
        <v>19845</v>
      </c>
      <c r="B460" s="2" t="s">
        <v>59</v>
      </c>
      <c r="C460" s="2">
        <v>10</v>
      </c>
      <c r="D460" s="2">
        <v>6</v>
      </c>
      <c r="E460" s="4">
        <v>47.89</v>
      </c>
      <c r="F460" s="1">
        <v>100.5296879</v>
      </c>
      <c r="G460" s="1">
        <v>2433.3530940000001</v>
      </c>
      <c r="H460" s="2">
        <v>6143.4574089999996</v>
      </c>
      <c r="I460" s="2">
        <v>0.26128392820000002</v>
      </c>
      <c r="J460" s="2">
        <v>10.351064689999999</v>
      </c>
      <c r="K460" s="2">
        <v>8.4339705120000001</v>
      </c>
      <c r="L460" s="2">
        <v>11.251093880000001</v>
      </c>
      <c r="M460" s="2">
        <v>445.72508329999999</v>
      </c>
      <c r="N460" s="1">
        <v>363.1734821</v>
      </c>
    </row>
    <row r="461" spans="1:14" x14ac:dyDescent="0.2">
      <c r="A461" s="2">
        <v>19905</v>
      </c>
      <c r="B461" s="2" t="s">
        <v>59</v>
      </c>
      <c r="C461" s="2">
        <v>10</v>
      </c>
      <c r="D461" s="2">
        <v>7</v>
      </c>
      <c r="E461" s="4">
        <v>77.83</v>
      </c>
      <c r="F461" s="1">
        <v>111.9028129</v>
      </c>
      <c r="G461" s="1">
        <v>2329.7980940000002</v>
      </c>
      <c r="H461" s="2">
        <v>5996.2024090000004</v>
      </c>
      <c r="I461" s="2">
        <v>0.31290252299999999</v>
      </c>
      <c r="J461" s="2">
        <v>9.9048607989999997</v>
      </c>
      <c r="K461" s="2">
        <v>8.2280914490000008</v>
      </c>
      <c r="L461" s="2">
        <v>13.473831649999999</v>
      </c>
      <c r="M461" s="2">
        <v>426.5111885</v>
      </c>
      <c r="N461" s="1">
        <v>354.30816579999998</v>
      </c>
    </row>
    <row r="462" spans="1:14" x14ac:dyDescent="0.2">
      <c r="A462" s="2">
        <v>19929</v>
      </c>
      <c r="B462" s="2" t="s">
        <v>59</v>
      </c>
      <c r="C462" s="2">
        <v>10</v>
      </c>
      <c r="D462" s="2">
        <v>8</v>
      </c>
      <c r="E462" s="4">
        <v>96.17</v>
      </c>
      <c r="F462" s="1">
        <v>54.142187890000002</v>
      </c>
      <c r="G462" s="1">
        <v>2366.5055940000002</v>
      </c>
      <c r="H462" s="2">
        <v>5830.4124089999996</v>
      </c>
      <c r="I462" s="2">
        <v>5.0747460139999999E-2</v>
      </c>
      <c r="J462" s="2">
        <v>10.06302824</v>
      </c>
      <c r="K462" s="2">
        <v>7.9962983699999999</v>
      </c>
      <c r="L462" s="2">
        <v>2.1852260189999999</v>
      </c>
      <c r="M462" s="2">
        <v>433.32200440000003</v>
      </c>
      <c r="N462" s="1">
        <v>344.32697139999999</v>
      </c>
    </row>
    <row r="463" spans="1:14" x14ac:dyDescent="0.2">
      <c r="A463" s="2">
        <v>20004</v>
      </c>
      <c r="B463" s="2" t="s">
        <v>59</v>
      </c>
      <c r="C463" s="2">
        <v>10</v>
      </c>
      <c r="D463" s="2">
        <v>9</v>
      </c>
      <c r="E463" s="4">
        <v>143.33000000000001</v>
      </c>
      <c r="F463" s="1">
        <v>70.94218789</v>
      </c>
      <c r="G463" s="1">
        <v>2253.8630939999998</v>
      </c>
      <c r="H463" s="2">
        <v>5910.1224089999996</v>
      </c>
      <c r="I463" s="2">
        <v>0.1269967226</v>
      </c>
      <c r="J463" s="2">
        <v>9.5776675900000008</v>
      </c>
      <c r="K463" s="2">
        <v>8.1077419210000006</v>
      </c>
      <c r="L463" s="2">
        <v>5.4685799419999999</v>
      </c>
      <c r="M463" s="2">
        <v>412.4219885</v>
      </c>
      <c r="N463" s="1">
        <v>349.12581940000001</v>
      </c>
    </row>
    <row r="464" spans="1:14" x14ac:dyDescent="0.2">
      <c r="A464" s="2">
        <v>20467</v>
      </c>
      <c r="B464" s="2" t="s">
        <v>59</v>
      </c>
      <c r="C464" s="2">
        <v>10</v>
      </c>
      <c r="D464" s="2">
        <v>10</v>
      </c>
      <c r="E464" s="4">
        <v>268.33</v>
      </c>
      <c r="F464" s="1">
        <v>101.01989620000001</v>
      </c>
      <c r="G464" s="1">
        <v>2375.6730940000002</v>
      </c>
      <c r="H464" s="2">
        <v>5499.0215749999998</v>
      </c>
      <c r="I464" s="2">
        <v>0.26350881050000002</v>
      </c>
      <c r="J464" s="2">
        <v>10.102529710000001</v>
      </c>
      <c r="K464" s="2">
        <v>7.5329766869999997</v>
      </c>
      <c r="L464" s="2">
        <v>11.346899090000001</v>
      </c>
      <c r="M464" s="2">
        <v>435.02296890000002</v>
      </c>
      <c r="N464" s="1">
        <v>324.37597099999999</v>
      </c>
    </row>
    <row r="465" spans="1:14" x14ac:dyDescent="0.2">
      <c r="A465" s="2">
        <v>21177</v>
      </c>
      <c r="B465" s="2" t="s">
        <v>59</v>
      </c>
      <c r="C465" s="2">
        <v>10</v>
      </c>
      <c r="D465" s="2">
        <v>11</v>
      </c>
      <c r="E465" s="4">
        <v>479.75</v>
      </c>
      <c r="F465" s="1">
        <v>71.177187889999999</v>
      </c>
      <c r="G465" s="1">
        <v>2255.6680940000001</v>
      </c>
      <c r="H465" s="2">
        <v>5233.4249090000003</v>
      </c>
      <c r="I465" s="2">
        <v>0.12806330460000001</v>
      </c>
      <c r="J465" s="2">
        <v>9.5854450809999996</v>
      </c>
      <c r="K465" s="2">
        <v>7.1616426549999996</v>
      </c>
      <c r="L465" s="2">
        <v>5.5145078090000004</v>
      </c>
      <c r="M465" s="2">
        <v>412.75689340000002</v>
      </c>
      <c r="N465" s="1">
        <v>308.38603210000002</v>
      </c>
    </row>
    <row r="466" spans="1:14" x14ac:dyDescent="0.2">
      <c r="A466" s="2">
        <v>21561</v>
      </c>
      <c r="B466" s="2" t="s">
        <v>59</v>
      </c>
      <c r="C466" s="2">
        <v>10</v>
      </c>
      <c r="D466" s="2">
        <v>12</v>
      </c>
      <c r="E466" s="4">
        <v>648.41999999999996</v>
      </c>
      <c r="F466" s="1">
        <v>80.462187889999996</v>
      </c>
      <c r="G466" s="1">
        <v>2279.6480940000001</v>
      </c>
      <c r="H466" s="2">
        <v>5615.2099090000002</v>
      </c>
      <c r="I466" s="2">
        <v>0.17020463799999999</v>
      </c>
      <c r="J466" s="2">
        <v>9.6887715199999995</v>
      </c>
      <c r="K466" s="2">
        <v>7.6954210539999996</v>
      </c>
      <c r="L466" s="2">
        <v>7.3291471640000001</v>
      </c>
      <c r="M466" s="2">
        <v>417.20621210000002</v>
      </c>
      <c r="N466" s="1">
        <v>331.37095470000003</v>
      </c>
    </row>
    <row r="467" spans="1:14" x14ac:dyDescent="0.2">
      <c r="A467" s="2">
        <v>21831</v>
      </c>
      <c r="B467" s="2" t="s">
        <v>59</v>
      </c>
      <c r="C467" s="2">
        <v>10</v>
      </c>
      <c r="D467" s="2">
        <v>13</v>
      </c>
      <c r="E467" s="4">
        <v>959.92</v>
      </c>
      <c r="F467" s="1">
        <v>94.094687890000003</v>
      </c>
      <c r="G467" s="1">
        <v>2216.9655939999998</v>
      </c>
      <c r="H467" s="2">
        <v>5466.5699089999998</v>
      </c>
      <c r="I467" s="2">
        <v>0.23207773749999999</v>
      </c>
      <c r="J467" s="2">
        <v>9.4186814650000006</v>
      </c>
      <c r="K467" s="2">
        <v>7.4876056049999997</v>
      </c>
      <c r="L467" s="2">
        <v>9.9934520659999997</v>
      </c>
      <c r="M467" s="2">
        <v>405.57591939999998</v>
      </c>
      <c r="N467" s="1">
        <v>322.42225610000003</v>
      </c>
    </row>
    <row r="468" spans="1:14" x14ac:dyDescent="0.2">
      <c r="A468" s="2">
        <v>22231</v>
      </c>
      <c r="B468" s="2" t="s">
        <v>59</v>
      </c>
      <c r="C468" s="2">
        <v>10</v>
      </c>
      <c r="D468" s="2">
        <v>14</v>
      </c>
      <c r="E468" s="4">
        <v>1968.75</v>
      </c>
      <c r="F468" s="1">
        <v>68.542187889999994</v>
      </c>
      <c r="G468" s="1">
        <v>2102.6180939999999</v>
      </c>
      <c r="H468" s="2">
        <v>5575.1949089999998</v>
      </c>
      <c r="I468" s="2">
        <v>0.1161039708</v>
      </c>
      <c r="J468" s="2">
        <v>8.9259742089999996</v>
      </c>
      <c r="K468" s="2">
        <v>7.63947558</v>
      </c>
      <c r="L468" s="2">
        <v>4.9995293810000003</v>
      </c>
      <c r="M468" s="2">
        <v>384.35955280000002</v>
      </c>
      <c r="N468" s="1">
        <v>328.96189809999998</v>
      </c>
    </row>
    <row r="469" spans="1:14" x14ac:dyDescent="0.2">
      <c r="A469" s="2">
        <v>19663</v>
      </c>
      <c r="B469" s="2" t="s">
        <v>21</v>
      </c>
      <c r="C469" s="2">
        <v>10</v>
      </c>
      <c r="D469" s="2">
        <v>1</v>
      </c>
      <c r="E469" s="4">
        <v>0</v>
      </c>
      <c r="F469" s="1">
        <v>2131.5253130000001</v>
      </c>
      <c r="G469" s="1">
        <v>2622.0455940000002</v>
      </c>
      <c r="H469" s="2">
        <v>6460.8949089999996</v>
      </c>
      <c r="I469" s="2">
        <v>9.4792552669999992</v>
      </c>
      <c r="J469" s="2">
        <v>11.16411407</v>
      </c>
      <c r="K469" s="2">
        <v>8.8777838639999995</v>
      </c>
      <c r="L469" s="2">
        <v>408.18427550000001</v>
      </c>
      <c r="M469" s="2">
        <v>480.73563660000002</v>
      </c>
      <c r="N469" s="1">
        <v>382.28443829999998</v>
      </c>
    </row>
    <row r="470" spans="1:14" x14ac:dyDescent="0.2">
      <c r="A470" s="2">
        <v>19684</v>
      </c>
      <c r="B470" s="2" t="s">
        <v>21</v>
      </c>
      <c r="C470" s="2">
        <v>10</v>
      </c>
      <c r="D470" s="2">
        <v>2</v>
      </c>
      <c r="E470" s="4">
        <v>0.95</v>
      </c>
      <c r="F470" s="1">
        <v>2027.2071880000001</v>
      </c>
      <c r="G470" s="1">
        <v>2586.330594</v>
      </c>
      <c r="H470" s="2">
        <v>6746.3624090000003</v>
      </c>
      <c r="I470" s="2">
        <v>9.0057921660000009</v>
      </c>
      <c r="J470" s="2">
        <v>11.01022317</v>
      </c>
      <c r="K470" s="2">
        <v>9.2768995580000002</v>
      </c>
      <c r="L470" s="2">
        <v>387.79657759999998</v>
      </c>
      <c r="M470" s="2">
        <v>474.10897199999999</v>
      </c>
      <c r="N470" s="1">
        <v>399.47067770000001</v>
      </c>
    </row>
    <row r="471" spans="1:14" x14ac:dyDescent="0.2">
      <c r="A471" s="2">
        <v>19705</v>
      </c>
      <c r="B471" s="2" t="s">
        <v>21</v>
      </c>
      <c r="C471" s="2">
        <v>10</v>
      </c>
      <c r="D471" s="2">
        <v>3</v>
      </c>
      <c r="E471" s="4">
        <v>3.03</v>
      </c>
      <c r="F471" s="1">
        <v>1815.0278129999999</v>
      </c>
      <c r="G471" s="1">
        <v>2442.3655939999999</v>
      </c>
      <c r="H471" s="2">
        <v>6623.3749090000001</v>
      </c>
      <c r="I471" s="2">
        <v>8.0427849719999998</v>
      </c>
      <c r="J471" s="2">
        <v>10.38989829</v>
      </c>
      <c r="K471" s="2">
        <v>9.1049491909999993</v>
      </c>
      <c r="L471" s="2">
        <v>346.32872149999997</v>
      </c>
      <c r="M471" s="2">
        <v>447.39728869999999</v>
      </c>
      <c r="N471" s="1">
        <v>392.06635799999998</v>
      </c>
    </row>
    <row r="472" spans="1:14" x14ac:dyDescent="0.2">
      <c r="A472" s="2">
        <v>19726</v>
      </c>
      <c r="B472" s="2" t="s">
        <v>21</v>
      </c>
      <c r="C472" s="2">
        <v>10</v>
      </c>
      <c r="D472" s="2">
        <v>4</v>
      </c>
      <c r="E472" s="4">
        <v>5.95</v>
      </c>
      <c r="F472" s="1">
        <v>1624.139688</v>
      </c>
      <c r="G472" s="1">
        <v>2559.2530940000001</v>
      </c>
      <c r="H472" s="2">
        <v>6481.0374089999996</v>
      </c>
      <c r="I472" s="2">
        <v>7.1764112369999999</v>
      </c>
      <c r="J472" s="2">
        <v>10.893550039999999</v>
      </c>
      <c r="K472" s="2">
        <v>8.9059453459999993</v>
      </c>
      <c r="L472" s="2">
        <v>309.02197899999999</v>
      </c>
      <c r="M472" s="2">
        <v>469.08493420000002</v>
      </c>
      <c r="N472" s="1">
        <v>383.49709410000003</v>
      </c>
    </row>
    <row r="473" spans="1:14" x14ac:dyDescent="0.2">
      <c r="A473" s="2">
        <v>19769</v>
      </c>
      <c r="B473" s="2" t="s">
        <v>21</v>
      </c>
      <c r="C473" s="2">
        <v>10</v>
      </c>
      <c r="D473" s="2">
        <v>5</v>
      </c>
      <c r="E473" s="4">
        <v>24.28</v>
      </c>
      <c r="F473" s="1">
        <v>582.18781290000004</v>
      </c>
      <c r="G473" s="1">
        <v>2505.4930939999999</v>
      </c>
      <c r="H473" s="2">
        <v>6472.9799089999997</v>
      </c>
      <c r="I473" s="2">
        <v>2.447359928</v>
      </c>
      <c r="J473" s="2">
        <v>10.66190578</v>
      </c>
      <c r="K473" s="2">
        <v>8.8946800540000002</v>
      </c>
      <c r="L473" s="2">
        <v>105.3852661</v>
      </c>
      <c r="M473" s="2">
        <v>459.11014799999998</v>
      </c>
      <c r="N473" s="1">
        <v>383.01200169999998</v>
      </c>
    </row>
    <row r="474" spans="1:14" x14ac:dyDescent="0.2">
      <c r="A474" s="2">
        <v>19836</v>
      </c>
      <c r="B474" s="2" t="s">
        <v>21</v>
      </c>
      <c r="C474" s="2">
        <v>10</v>
      </c>
      <c r="D474" s="2">
        <v>6</v>
      </c>
      <c r="E474" s="4">
        <v>48.12</v>
      </c>
      <c r="F474" s="1">
        <v>109.5703129</v>
      </c>
      <c r="G474" s="1">
        <v>2599.123094</v>
      </c>
      <c r="H474" s="2">
        <v>6145.9024090000003</v>
      </c>
      <c r="I474" s="2">
        <v>0.30231612990000001</v>
      </c>
      <c r="J474" s="2">
        <v>11.065344250000001</v>
      </c>
      <c r="K474" s="2">
        <v>8.4373888969999999</v>
      </c>
      <c r="L474" s="2">
        <v>13.01797314</v>
      </c>
      <c r="M474" s="2">
        <v>476.4825295</v>
      </c>
      <c r="N474" s="1">
        <v>363.32068049999998</v>
      </c>
    </row>
    <row r="475" spans="1:14" x14ac:dyDescent="0.2">
      <c r="A475" s="2">
        <v>19883</v>
      </c>
      <c r="B475" s="2" t="s">
        <v>21</v>
      </c>
      <c r="C475" s="2">
        <v>10</v>
      </c>
      <c r="D475" s="2">
        <v>7</v>
      </c>
      <c r="E475" s="4">
        <v>77.83</v>
      </c>
      <c r="F475" s="1">
        <v>80.990312889999998</v>
      </c>
      <c r="G475" s="1">
        <v>2422.7530940000001</v>
      </c>
      <c r="H475" s="2">
        <v>5831.5924089999999</v>
      </c>
      <c r="I475" s="2">
        <v>0.17260161069999999</v>
      </c>
      <c r="J475" s="2">
        <v>10.305390790000001</v>
      </c>
      <c r="K475" s="2">
        <v>7.9979481420000003</v>
      </c>
      <c r="L475" s="2">
        <v>7.4323627170000002</v>
      </c>
      <c r="M475" s="2">
        <v>443.75832860000003</v>
      </c>
      <c r="N475" s="1">
        <v>344.39801189999997</v>
      </c>
    </row>
    <row r="476" spans="1:14" x14ac:dyDescent="0.2">
      <c r="A476" s="2">
        <v>19920</v>
      </c>
      <c r="B476" s="2" t="s">
        <v>21</v>
      </c>
      <c r="C476" s="2">
        <v>10</v>
      </c>
      <c r="D476" s="2">
        <v>8</v>
      </c>
      <c r="E476" s="4">
        <v>96.17</v>
      </c>
      <c r="F476" s="1">
        <v>80.092812890000005</v>
      </c>
      <c r="G476" s="1">
        <v>2479.018094</v>
      </c>
      <c r="H476" s="2">
        <v>5713.2274090000001</v>
      </c>
      <c r="I476" s="2">
        <v>0.16852817540000001</v>
      </c>
      <c r="J476" s="2">
        <v>10.54782874</v>
      </c>
      <c r="K476" s="2">
        <v>7.8324605509999996</v>
      </c>
      <c r="L476" s="2">
        <v>7.2569573509999996</v>
      </c>
      <c r="M476" s="2">
        <v>454.19789969999999</v>
      </c>
      <c r="N476" s="1">
        <v>337.27198449999997</v>
      </c>
    </row>
    <row r="477" spans="1:14" x14ac:dyDescent="0.2">
      <c r="A477" s="2">
        <v>19995</v>
      </c>
      <c r="B477" s="2" t="s">
        <v>21</v>
      </c>
      <c r="C477" s="2">
        <v>10</v>
      </c>
      <c r="D477" s="2">
        <v>9</v>
      </c>
      <c r="E477" s="4">
        <v>143.33000000000001</v>
      </c>
      <c r="F477" s="1">
        <v>85.475312889999998</v>
      </c>
      <c r="G477" s="1">
        <v>2389.143094</v>
      </c>
      <c r="H477" s="2">
        <v>5254.9074090000004</v>
      </c>
      <c r="I477" s="2">
        <v>0.1929574406</v>
      </c>
      <c r="J477" s="2">
        <v>10.16057004</v>
      </c>
      <c r="K477" s="2">
        <v>7.191677608</v>
      </c>
      <c r="L477" s="2">
        <v>8.3089009520000001</v>
      </c>
      <c r="M477" s="2">
        <v>437.52223179999999</v>
      </c>
      <c r="N477" s="1">
        <v>309.67936099999997</v>
      </c>
    </row>
    <row r="478" spans="1:14" x14ac:dyDescent="0.2">
      <c r="A478" s="2">
        <v>20421</v>
      </c>
      <c r="B478" s="2" t="s">
        <v>21</v>
      </c>
      <c r="C478" s="2">
        <v>10</v>
      </c>
      <c r="D478" s="2">
        <v>10</v>
      </c>
      <c r="E478" s="4">
        <v>268.33</v>
      </c>
      <c r="F478" s="1">
        <v>100.3278129</v>
      </c>
      <c r="G478" s="1">
        <v>2232.4630940000002</v>
      </c>
      <c r="H478" s="2">
        <v>4364.5324090000004</v>
      </c>
      <c r="I478" s="2">
        <v>0.2603676889</v>
      </c>
      <c r="J478" s="2">
        <v>9.4854580070000001</v>
      </c>
      <c r="K478" s="2">
        <v>5.9468331479999996</v>
      </c>
      <c r="L478" s="2">
        <v>11.211639890000001</v>
      </c>
      <c r="M478" s="2">
        <v>408.4513705</v>
      </c>
      <c r="N478" s="1">
        <v>256.0753679</v>
      </c>
    </row>
    <row r="479" spans="1:14" x14ac:dyDescent="0.2">
      <c r="A479" s="2">
        <v>21168</v>
      </c>
      <c r="B479" s="2" t="s">
        <v>21</v>
      </c>
      <c r="C479" s="2">
        <v>10</v>
      </c>
      <c r="D479" s="2">
        <v>11</v>
      </c>
      <c r="E479" s="4">
        <v>479.75</v>
      </c>
      <c r="F479" s="1">
        <v>87.810312890000006</v>
      </c>
      <c r="G479" s="1">
        <v>2166.6580939999999</v>
      </c>
      <c r="H479" s="2">
        <v>3023.2149089999998</v>
      </c>
      <c r="I479" s="2">
        <v>0.20355518040000001</v>
      </c>
      <c r="J479" s="2">
        <v>9.2019135399999996</v>
      </c>
      <c r="K479" s="2">
        <v>4.0715203200000003</v>
      </c>
      <c r="L479" s="2">
        <v>8.7652480589999993</v>
      </c>
      <c r="M479" s="2">
        <v>396.24172010000001</v>
      </c>
      <c r="N479" s="1">
        <v>175.32290520000001</v>
      </c>
    </row>
    <row r="480" spans="1:14" x14ac:dyDescent="0.2">
      <c r="A480" s="2">
        <v>21552</v>
      </c>
      <c r="B480" s="2" t="s">
        <v>21</v>
      </c>
      <c r="C480" s="2">
        <v>10</v>
      </c>
      <c r="D480" s="2">
        <v>12</v>
      </c>
      <c r="E480" s="4">
        <v>648.41999999999996</v>
      </c>
      <c r="F480" s="1">
        <v>93.142812890000002</v>
      </c>
      <c r="G480" s="1">
        <v>2315.6530939999998</v>
      </c>
      <c r="H480" s="2">
        <v>2497.7349089999998</v>
      </c>
      <c r="I480" s="2">
        <v>0.22775751320000001</v>
      </c>
      <c r="J480" s="2">
        <v>9.8439119890000004</v>
      </c>
      <c r="K480" s="2">
        <v>3.3368401379999999</v>
      </c>
      <c r="L480" s="2">
        <v>9.8074197729999995</v>
      </c>
      <c r="M480" s="2">
        <v>423.88668419999999</v>
      </c>
      <c r="N480" s="1">
        <v>143.68699190000001</v>
      </c>
    </row>
    <row r="481" spans="1:14" x14ac:dyDescent="0.2">
      <c r="A481" s="2">
        <v>21822</v>
      </c>
      <c r="B481" s="2" t="s">
        <v>21</v>
      </c>
      <c r="C481" s="2">
        <v>10</v>
      </c>
      <c r="D481" s="2">
        <v>13</v>
      </c>
      <c r="E481" s="4">
        <v>959.92</v>
      </c>
      <c r="F481" s="1">
        <v>83.210312889999997</v>
      </c>
      <c r="G481" s="1">
        <v>2110.3230939999999</v>
      </c>
      <c r="H481" s="2">
        <v>674.04490880000003</v>
      </c>
      <c r="I481" s="2">
        <v>0.18267740609999999</v>
      </c>
      <c r="J481" s="2">
        <v>8.9591739669999999</v>
      </c>
      <c r="K481" s="2">
        <v>0.78711626540000001</v>
      </c>
      <c r="L481" s="2">
        <v>7.8662344859999997</v>
      </c>
      <c r="M481" s="2">
        <v>385.78916090000001</v>
      </c>
      <c r="N481" s="1">
        <v>33.893852789999997</v>
      </c>
    </row>
    <row r="482" spans="1:14" x14ac:dyDescent="0.2">
      <c r="A482" s="2">
        <v>22222</v>
      </c>
      <c r="B482" s="2" t="s">
        <v>21</v>
      </c>
      <c r="C482" s="2">
        <v>10</v>
      </c>
      <c r="D482" s="2">
        <v>14</v>
      </c>
      <c r="E482" s="4">
        <v>1968.75</v>
      </c>
      <c r="F482" s="1">
        <v>118.59781289999999</v>
      </c>
      <c r="G482" s="1">
        <v>2196.6280940000001</v>
      </c>
      <c r="H482" s="2">
        <v>63.597408809999997</v>
      </c>
      <c r="I482" s="2">
        <v>0.34328876180000001</v>
      </c>
      <c r="J482" s="2">
        <v>9.3310500449999996</v>
      </c>
      <c r="K482" s="2">
        <v>-6.6358044310000003E-2</v>
      </c>
      <c r="L482" s="2">
        <v>14.78228728</v>
      </c>
      <c r="M482" s="2">
        <v>401.80244069999998</v>
      </c>
      <c r="N482" s="1">
        <v>-2.8574301969999998</v>
      </c>
    </row>
    <row r="483" spans="1:14" x14ac:dyDescent="0.2">
      <c r="A483" s="2">
        <v>19664</v>
      </c>
      <c r="B483" s="2" t="s">
        <v>28</v>
      </c>
      <c r="C483" s="2">
        <v>10</v>
      </c>
      <c r="D483" s="2">
        <v>1</v>
      </c>
      <c r="E483" s="4">
        <v>0</v>
      </c>
      <c r="F483" s="1">
        <v>2231.5180209999999</v>
      </c>
      <c r="G483" s="1">
        <v>2567.1155939999999</v>
      </c>
      <c r="H483" s="2">
        <v>6700.3865750000004</v>
      </c>
      <c r="I483" s="2">
        <v>9.9330868300000006</v>
      </c>
      <c r="J483" s="2">
        <v>10.927428450000001</v>
      </c>
      <c r="K483" s="2">
        <v>9.2126201680000008</v>
      </c>
      <c r="L483" s="2">
        <v>427.72662380000003</v>
      </c>
      <c r="M483" s="2">
        <v>470.5437652</v>
      </c>
      <c r="N483" s="1">
        <v>396.70275600000002</v>
      </c>
    </row>
    <row r="484" spans="1:14" x14ac:dyDescent="0.2">
      <c r="A484" s="2">
        <v>19685</v>
      </c>
      <c r="B484" s="2" t="s">
        <v>28</v>
      </c>
      <c r="C484" s="2">
        <v>10</v>
      </c>
      <c r="D484" s="2">
        <v>2</v>
      </c>
      <c r="E484" s="4">
        <v>0.93</v>
      </c>
      <c r="F484" s="1">
        <v>2125.8473960000001</v>
      </c>
      <c r="G484" s="1">
        <v>2779.3230939999999</v>
      </c>
      <c r="H484" s="2">
        <v>6958.9040750000004</v>
      </c>
      <c r="I484" s="2">
        <v>9.4534852100000002</v>
      </c>
      <c r="J484" s="2">
        <v>11.84180065</v>
      </c>
      <c r="K484" s="2">
        <v>9.5740567290000005</v>
      </c>
      <c r="L484" s="2">
        <v>407.07459640000002</v>
      </c>
      <c r="M484" s="2">
        <v>509.91735979999999</v>
      </c>
      <c r="N484" s="1">
        <v>412.26650189999998</v>
      </c>
    </row>
    <row r="485" spans="1:14" x14ac:dyDescent="0.2">
      <c r="A485" s="2">
        <v>19706</v>
      </c>
      <c r="B485" s="2" t="s">
        <v>28</v>
      </c>
      <c r="C485" s="2">
        <v>10</v>
      </c>
      <c r="D485" s="2">
        <v>3</v>
      </c>
      <c r="E485" s="4">
        <v>3.01</v>
      </c>
      <c r="F485" s="1">
        <v>1902.783021</v>
      </c>
      <c r="G485" s="1">
        <v>2550.7955940000002</v>
      </c>
      <c r="H485" s="2">
        <v>6686.0915750000004</v>
      </c>
      <c r="I485" s="2">
        <v>8.4410748479999995</v>
      </c>
      <c r="J485" s="2">
        <v>10.85710787</v>
      </c>
      <c r="K485" s="2">
        <v>9.1926341499999999</v>
      </c>
      <c r="L485" s="2">
        <v>363.4794005</v>
      </c>
      <c r="M485" s="2">
        <v>467.51570509999999</v>
      </c>
      <c r="N485" s="1">
        <v>395.84214209999999</v>
      </c>
    </row>
    <row r="486" spans="1:14" x14ac:dyDescent="0.2">
      <c r="A486" s="2">
        <v>19727</v>
      </c>
      <c r="B486" s="2" t="s">
        <v>28</v>
      </c>
      <c r="C486" s="2">
        <v>10</v>
      </c>
      <c r="D486" s="2">
        <v>4</v>
      </c>
      <c r="E486" s="4">
        <v>5.93</v>
      </c>
      <c r="F486" s="1">
        <v>1674.6298959999999</v>
      </c>
      <c r="G486" s="1">
        <v>2496.8455939999999</v>
      </c>
      <c r="H486" s="2">
        <v>6541.5565749999996</v>
      </c>
      <c r="I486" s="2">
        <v>7.4055684480000004</v>
      </c>
      <c r="J486" s="2">
        <v>10.624644930000001</v>
      </c>
      <c r="K486" s="2">
        <v>8.9905579519999996</v>
      </c>
      <c r="L486" s="2">
        <v>318.8896709</v>
      </c>
      <c r="M486" s="2">
        <v>457.50566579999997</v>
      </c>
      <c r="N486" s="1">
        <v>387.14058030000001</v>
      </c>
    </row>
    <row r="487" spans="1:14" x14ac:dyDescent="0.2">
      <c r="A487" s="2">
        <v>19770</v>
      </c>
      <c r="B487" s="2" t="s">
        <v>28</v>
      </c>
      <c r="C487" s="2">
        <v>10</v>
      </c>
      <c r="D487" s="2">
        <v>5</v>
      </c>
      <c r="E487" s="4">
        <v>24.26</v>
      </c>
      <c r="F487" s="1">
        <v>726.61302120000005</v>
      </c>
      <c r="G487" s="1">
        <v>2639.5205940000001</v>
      </c>
      <c r="H487" s="2">
        <v>6682.3065749999996</v>
      </c>
      <c r="I487" s="2">
        <v>3.1028549050000001</v>
      </c>
      <c r="J487" s="2">
        <v>11.239411390000001</v>
      </c>
      <c r="K487" s="2">
        <v>9.1873422940000005</v>
      </c>
      <c r="L487" s="2">
        <v>133.6114015</v>
      </c>
      <c r="M487" s="2">
        <v>483.97799880000002</v>
      </c>
      <c r="N487" s="1">
        <v>395.6142706</v>
      </c>
    </row>
    <row r="488" spans="1:14" x14ac:dyDescent="0.2">
      <c r="A488" s="2">
        <v>19837</v>
      </c>
      <c r="B488" s="2" t="s">
        <v>28</v>
      </c>
      <c r="C488" s="2">
        <v>10</v>
      </c>
      <c r="D488" s="2">
        <v>6</v>
      </c>
      <c r="E488" s="4">
        <v>48.09</v>
      </c>
      <c r="F488" s="1">
        <v>152.58052119999999</v>
      </c>
      <c r="G488" s="1">
        <v>2453.6505940000002</v>
      </c>
      <c r="H488" s="2">
        <v>6142.6865749999997</v>
      </c>
      <c r="I488" s="2">
        <v>0.49752426459999999</v>
      </c>
      <c r="J488" s="2">
        <v>10.438523760000001</v>
      </c>
      <c r="K488" s="2">
        <v>8.4328927999999994</v>
      </c>
      <c r="L488" s="2">
        <v>21.42379077</v>
      </c>
      <c r="M488" s="2">
        <v>449.49114029999998</v>
      </c>
      <c r="N488" s="1">
        <v>363.12707499999999</v>
      </c>
    </row>
    <row r="489" spans="1:14" x14ac:dyDescent="0.2">
      <c r="A489" s="1">
        <v>19884</v>
      </c>
      <c r="B489" s="1" t="s">
        <v>28</v>
      </c>
      <c r="C489" s="2">
        <v>10</v>
      </c>
      <c r="D489" s="1">
        <v>7</v>
      </c>
      <c r="E489" s="1">
        <v>77.83</v>
      </c>
      <c r="F489" s="1">
        <v>85.075521230000007</v>
      </c>
      <c r="G489" s="1">
        <v>2353.3555940000001</v>
      </c>
      <c r="H489" s="1">
        <v>5776.4115750000001</v>
      </c>
      <c r="I489" s="1">
        <v>0.1911429275</v>
      </c>
      <c r="J489" s="1">
        <v>10.00636675</v>
      </c>
      <c r="K489" s="1">
        <v>7.9207991270000004</v>
      </c>
      <c r="L489" s="1">
        <v>8.2307665750000005</v>
      </c>
      <c r="M489" s="1">
        <v>430.88211530000001</v>
      </c>
      <c r="N489" s="1">
        <v>341.07591389999999</v>
      </c>
    </row>
    <row r="490" spans="1:14" x14ac:dyDescent="0.2">
      <c r="A490" s="1">
        <v>19921</v>
      </c>
      <c r="B490" s="1" t="s">
        <v>28</v>
      </c>
      <c r="C490" s="2">
        <v>10</v>
      </c>
      <c r="D490" s="1">
        <v>8</v>
      </c>
      <c r="E490" s="1">
        <v>96.17</v>
      </c>
      <c r="F490" s="1">
        <v>85.440521230000002</v>
      </c>
      <c r="G490" s="1">
        <v>2405.9080939999999</v>
      </c>
      <c r="H490" s="1">
        <v>5591.0115750000004</v>
      </c>
      <c r="I490" s="1">
        <v>0.19279953350000001</v>
      </c>
      <c r="J490" s="1">
        <v>10.23280806</v>
      </c>
      <c r="K490" s="1">
        <v>7.6615890599999998</v>
      </c>
      <c r="L490" s="1">
        <v>8.3021013470000007</v>
      </c>
      <c r="M490" s="1">
        <v>440.63285839999998</v>
      </c>
      <c r="N490" s="1">
        <v>329.91412220000001</v>
      </c>
    </row>
    <row r="491" spans="1:14" x14ac:dyDescent="0.2">
      <c r="A491" s="1">
        <v>19996</v>
      </c>
      <c r="B491" s="1" t="s">
        <v>28</v>
      </c>
      <c r="C491" s="2">
        <v>10</v>
      </c>
      <c r="D491" s="1">
        <v>9</v>
      </c>
      <c r="E491" s="1">
        <v>143.33000000000001</v>
      </c>
      <c r="F491" s="1">
        <v>81.980521229999994</v>
      </c>
      <c r="G491" s="1">
        <v>2398.4630940000002</v>
      </c>
      <c r="H491" s="1">
        <v>5332.0615749999997</v>
      </c>
      <c r="I491" s="1">
        <v>0.17709581639999999</v>
      </c>
      <c r="J491" s="1">
        <v>10.2007286</v>
      </c>
      <c r="K491" s="1">
        <v>7.2995478159999996</v>
      </c>
      <c r="L491" s="1">
        <v>7.62588679</v>
      </c>
      <c r="M491" s="1">
        <v>439.25149160000001</v>
      </c>
      <c r="N491" s="1">
        <v>314.32433809999998</v>
      </c>
    </row>
    <row r="492" spans="1:14" x14ac:dyDescent="0.2">
      <c r="A492" s="1">
        <v>20422</v>
      </c>
      <c r="B492" s="1" t="s">
        <v>28</v>
      </c>
      <c r="C492" s="2">
        <v>10</v>
      </c>
      <c r="D492" s="1">
        <v>10</v>
      </c>
      <c r="E492" s="1">
        <v>268.33</v>
      </c>
      <c r="F492" s="1">
        <v>98.820521229999997</v>
      </c>
      <c r="G492" s="1">
        <v>2331.4780940000001</v>
      </c>
      <c r="H492" s="1">
        <v>4615.7390750000004</v>
      </c>
      <c r="I492" s="1">
        <v>0.25352662469999998</v>
      </c>
      <c r="J492" s="1">
        <v>9.9120996829999992</v>
      </c>
      <c r="K492" s="1">
        <v>6.2980483400000002</v>
      </c>
      <c r="L492" s="1">
        <v>10.917058219999999</v>
      </c>
      <c r="M492" s="1">
        <v>426.8229005</v>
      </c>
      <c r="N492" s="1">
        <v>271.19897359999999</v>
      </c>
    </row>
    <row r="493" spans="1:14" x14ac:dyDescent="0.2">
      <c r="A493" s="1">
        <v>21169</v>
      </c>
      <c r="B493" s="1" t="s">
        <v>28</v>
      </c>
      <c r="C493" s="2">
        <v>10</v>
      </c>
      <c r="D493" s="1">
        <v>11</v>
      </c>
      <c r="E493" s="1">
        <v>479.75</v>
      </c>
      <c r="F493" s="1">
        <v>116.2105212</v>
      </c>
      <c r="G493" s="1">
        <v>2272.788094</v>
      </c>
      <c r="H493" s="1">
        <v>3367.9740750000001</v>
      </c>
      <c r="I493" s="1">
        <v>0.33245368870000003</v>
      </c>
      <c r="J493" s="1">
        <v>9.6592127469999998</v>
      </c>
      <c r="K493" s="1">
        <v>4.5535324370000003</v>
      </c>
      <c r="L493" s="1">
        <v>14.315720410000001</v>
      </c>
      <c r="M493" s="1">
        <v>415.93338779999999</v>
      </c>
      <c r="N493" s="1">
        <v>196.07873050000001</v>
      </c>
    </row>
    <row r="494" spans="1:14" x14ac:dyDescent="0.2">
      <c r="A494" s="1">
        <v>21553</v>
      </c>
      <c r="B494" s="1" t="s">
        <v>28</v>
      </c>
      <c r="C494" s="2">
        <v>10</v>
      </c>
      <c r="D494" s="1">
        <v>12</v>
      </c>
      <c r="E494" s="1">
        <v>648.41999999999996</v>
      </c>
      <c r="F494" s="1">
        <v>92.910521230000001</v>
      </c>
      <c r="G494" s="1">
        <v>2308.5305939999998</v>
      </c>
      <c r="H494" s="1">
        <v>2966.7665750000001</v>
      </c>
      <c r="I494" s="1">
        <v>0.2267032235</v>
      </c>
      <c r="J494" s="1">
        <v>9.8132221400000006</v>
      </c>
      <c r="K494" s="1">
        <v>3.9925991970000001</v>
      </c>
      <c r="L494" s="1">
        <v>9.7620212160000008</v>
      </c>
      <c r="M494" s="1">
        <v>422.56515489999998</v>
      </c>
      <c r="N494" s="1">
        <v>171.92449880000001</v>
      </c>
    </row>
    <row r="495" spans="1:14" x14ac:dyDescent="0.2">
      <c r="A495" s="1">
        <v>21823</v>
      </c>
      <c r="B495" s="1" t="s">
        <v>28</v>
      </c>
      <c r="C495" s="2">
        <v>10</v>
      </c>
      <c r="D495" s="1">
        <v>13</v>
      </c>
      <c r="E495" s="1">
        <v>959.92</v>
      </c>
      <c r="F495" s="1">
        <v>92.550521230000001</v>
      </c>
      <c r="G495" s="1">
        <v>2247.8580940000002</v>
      </c>
      <c r="H495" s="1">
        <v>1598.2365749999999</v>
      </c>
      <c r="I495" s="1">
        <v>0.2250693107</v>
      </c>
      <c r="J495" s="1">
        <v>9.5517928919999999</v>
      </c>
      <c r="K495" s="1">
        <v>2.079240231</v>
      </c>
      <c r="L495" s="1">
        <v>9.6916636319999991</v>
      </c>
      <c r="M495" s="1">
        <v>411.30780340000001</v>
      </c>
      <c r="N495" s="1">
        <v>89.533739049999994</v>
      </c>
    </row>
    <row r="496" spans="1:14" x14ac:dyDescent="0.2">
      <c r="A496" s="1">
        <v>22223</v>
      </c>
      <c r="B496" s="1" t="s">
        <v>28</v>
      </c>
      <c r="C496" s="2">
        <v>10</v>
      </c>
      <c r="D496" s="1">
        <v>14</v>
      </c>
      <c r="E496" s="1">
        <v>1968.75</v>
      </c>
      <c r="F496" s="1">
        <v>93.248021230000006</v>
      </c>
      <c r="G496" s="1">
        <v>2187.3030939999999</v>
      </c>
      <c r="H496" s="1">
        <v>7.0915754719999997</v>
      </c>
      <c r="I496" s="1">
        <v>0.22823501669999999</v>
      </c>
      <c r="J496" s="1">
        <v>9.2908699339999998</v>
      </c>
      <c r="K496" s="1">
        <v>-0.14535955889999999</v>
      </c>
      <c r="L496" s="1">
        <v>9.8279814509999994</v>
      </c>
      <c r="M496" s="1">
        <v>400.07225319999998</v>
      </c>
      <c r="N496" s="1">
        <v>-6.259298287</v>
      </c>
    </row>
    <row r="497" spans="1:14" x14ac:dyDescent="0.2">
      <c r="A497" s="1">
        <v>19665</v>
      </c>
      <c r="B497" s="1" t="s">
        <v>22</v>
      </c>
      <c r="C497" s="2">
        <v>10</v>
      </c>
      <c r="D497" s="1">
        <v>1</v>
      </c>
      <c r="E497" s="1">
        <v>0</v>
      </c>
      <c r="F497" s="1">
        <v>2053.3107300000001</v>
      </c>
      <c r="G497" s="1">
        <v>2494.2005939999999</v>
      </c>
      <c r="H497" s="1">
        <v>6213.8757420000002</v>
      </c>
      <c r="I497" s="1">
        <v>9.1242669159999998</v>
      </c>
      <c r="J497" s="1">
        <v>10.61324799</v>
      </c>
      <c r="K497" s="1">
        <v>8.5324232680000005</v>
      </c>
      <c r="L497" s="1">
        <v>392.89819460000001</v>
      </c>
      <c r="M497" s="1">
        <v>457.01490480000001</v>
      </c>
      <c r="N497" s="1">
        <v>367.41293610000002</v>
      </c>
    </row>
    <row r="498" spans="1:14" x14ac:dyDescent="0.2">
      <c r="A498" s="1">
        <v>19686</v>
      </c>
      <c r="B498" s="1" t="s">
        <v>22</v>
      </c>
      <c r="C498" s="2">
        <v>10</v>
      </c>
      <c r="D498" s="1">
        <v>2</v>
      </c>
      <c r="E498" s="1">
        <v>0.9</v>
      </c>
      <c r="F498" s="1">
        <v>1896.0551049999999</v>
      </c>
      <c r="G498" s="1">
        <v>2530.2205939999999</v>
      </c>
      <c r="H498" s="1">
        <v>6354.6957419999999</v>
      </c>
      <c r="I498" s="1">
        <v>8.4105392119999998</v>
      </c>
      <c r="J498" s="1">
        <v>10.7684531</v>
      </c>
      <c r="K498" s="1">
        <v>8.7293054770000005</v>
      </c>
      <c r="L498" s="1">
        <v>362.16451169999999</v>
      </c>
      <c r="M498" s="1">
        <v>463.69815999999997</v>
      </c>
      <c r="N498" s="1">
        <v>375.89084070000001</v>
      </c>
    </row>
    <row r="499" spans="1:14" x14ac:dyDescent="0.2">
      <c r="A499" s="1">
        <v>19707</v>
      </c>
      <c r="B499" s="1" t="s">
        <v>22</v>
      </c>
      <c r="C499" s="2">
        <v>10</v>
      </c>
      <c r="D499" s="1">
        <v>3</v>
      </c>
      <c r="E499" s="1">
        <v>2.98</v>
      </c>
      <c r="F499" s="1">
        <v>1662.69823</v>
      </c>
      <c r="G499" s="1">
        <v>2432.9405940000001</v>
      </c>
      <c r="H499" s="1">
        <v>6251.7557420000003</v>
      </c>
      <c r="I499" s="1">
        <v>7.3514148300000004</v>
      </c>
      <c r="J499" s="1">
        <v>10.349287289999999</v>
      </c>
      <c r="K499" s="1">
        <v>8.5853837710000001</v>
      </c>
      <c r="L499" s="1">
        <v>316.557773</v>
      </c>
      <c r="M499" s="1">
        <v>445.64854680000002</v>
      </c>
      <c r="N499" s="1">
        <v>369.69345759999999</v>
      </c>
    </row>
    <row r="500" spans="1:14" x14ac:dyDescent="0.2">
      <c r="A500" s="1">
        <v>19728</v>
      </c>
      <c r="B500" s="1" t="s">
        <v>22</v>
      </c>
      <c r="C500" s="2">
        <v>10</v>
      </c>
      <c r="D500" s="1">
        <v>4</v>
      </c>
      <c r="E500" s="1">
        <v>5.9</v>
      </c>
      <c r="F500" s="1">
        <v>1347.350105</v>
      </c>
      <c r="G500" s="1">
        <v>2455.685594</v>
      </c>
      <c r="H500" s="1">
        <v>5905.9532419999996</v>
      </c>
      <c r="I500" s="1">
        <v>5.9201611429999996</v>
      </c>
      <c r="J500" s="1">
        <v>10.44729229</v>
      </c>
      <c r="K500" s="1">
        <v>8.1019129569999997</v>
      </c>
      <c r="L500" s="1">
        <v>254.92685019999999</v>
      </c>
      <c r="M500" s="1">
        <v>449.86872010000002</v>
      </c>
      <c r="N500" s="1">
        <v>348.8748195</v>
      </c>
    </row>
    <row r="501" spans="1:14" x14ac:dyDescent="0.2">
      <c r="A501" s="1">
        <v>19771</v>
      </c>
      <c r="B501" s="1" t="s">
        <v>22</v>
      </c>
      <c r="C501" s="2">
        <v>10</v>
      </c>
      <c r="D501" s="1">
        <v>5</v>
      </c>
      <c r="E501" s="1">
        <v>24.23</v>
      </c>
      <c r="F501" s="1">
        <v>260.36572960000001</v>
      </c>
      <c r="G501" s="1">
        <v>2385.6980939999999</v>
      </c>
      <c r="H501" s="1">
        <v>6030.115742</v>
      </c>
      <c r="I501" s="1">
        <v>0.98672323129999995</v>
      </c>
      <c r="J501" s="1">
        <v>10.14572602</v>
      </c>
      <c r="K501" s="1">
        <v>8.2755061059999999</v>
      </c>
      <c r="L501" s="1">
        <v>42.489087589999997</v>
      </c>
      <c r="M501" s="1">
        <v>436.8830365</v>
      </c>
      <c r="N501" s="1">
        <v>356.34987869999998</v>
      </c>
    </row>
    <row r="502" spans="1:14" x14ac:dyDescent="0.2">
      <c r="A502" s="1">
        <v>19838</v>
      </c>
      <c r="B502" s="1" t="s">
        <v>22</v>
      </c>
      <c r="C502" s="2">
        <v>10</v>
      </c>
      <c r="D502" s="1">
        <v>6</v>
      </c>
      <c r="E502" s="1">
        <v>48.07</v>
      </c>
      <c r="F502" s="1">
        <v>90.350729560000005</v>
      </c>
      <c r="G502" s="1">
        <v>2428.5280939999998</v>
      </c>
      <c r="H502" s="1">
        <v>5771.7507420000002</v>
      </c>
      <c r="I502" s="1">
        <v>0.2150852338</v>
      </c>
      <c r="J502" s="1">
        <v>10.330274449999999</v>
      </c>
      <c r="K502" s="1">
        <v>7.9142827569999996</v>
      </c>
      <c r="L502" s="1">
        <v>9.261741335</v>
      </c>
      <c r="M502" s="1">
        <v>444.8298388</v>
      </c>
      <c r="N502" s="1">
        <v>340.79531379999997</v>
      </c>
    </row>
    <row r="503" spans="1:14" x14ac:dyDescent="0.2">
      <c r="A503" s="1">
        <v>19885</v>
      </c>
      <c r="B503" s="1" t="s">
        <v>22</v>
      </c>
      <c r="C503" s="2">
        <v>10</v>
      </c>
      <c r="D503" s="1">
        <v>7</v>
      </c>
      <c r="E503" s="1">
        <v>77.83</v>
      </c>
      <c r="F503" s="1">
        <v>87.050729559999994</v>
      </c>
      <c r="G503" s="1">
        <v>2361.0655940000001</v>
      </c>
      <c r="H503" s="1">
        <v>5590.1532420000003</v>
      </c>
      <c r="I503" s="1">
        <v>0.20010770010000001</v>
      </c>
      <c r="J503" s="1">
        <v>10.039588050000001</v>
      </c>
      <c r="K503" s="1">
        <v>7.6603890139999997</v>
      </c>
      <c r="L503" s="1">
        <v>8.6167968140000006</v>
      </c>
      <c r="M503" s="1">
        <v>432.31265100000002</v>
      </c>
      <c r="N503" s="1">
        <v>329.86244720000002</v>
      </c>
    </row>
    <row r="504" spans="1:14" x14ac:dyDescent="0.2">
      <c r="A504" s="1">
        <v>19922</v>
      </c>
      <c r="B504" s="1" t="s">
        <v>22</v>
      </c>
      <c r="C504" s="2">
        <v>10</v>
      </c>
      <c r="D504" s="1">
        <v>8</v>
      </c>
      <c r="E504" s="1">
        <v>96.17</v>
      </c>
      <c r="F504" s="1">
        <v>66.575729559999999</v>
      </c>
      <c r="G504" s="1">
        <v>2380.3355940000001</v>
      </c>
      <c r="H504" s="1">
        <v>5356.0432419999997</v>
      </c>
      <c r="I504" s="1">
        <v>0.10717891139999999</v>
      </c>
      <c r="J504" s="1">
        <v>10.122619759999999</v>
      </c>
      <c r="K504" s="1">
        <v>7.3330768849999997</v>
      </c>
      <c r="L504" s="1">
        <v>4.6152092219999998</v>
      </c>
      <c r="M504" s="1">
        <v>435.88806269999998</v>
      </c>
      <c r="N504" s="1">
        <v>315.76812649999999</v>
      </c>
    </row>
    <row r="505" spans="1:14" x14ac:dyDescent="0.2">
      <c r="A505" s="1">
        <v>19997</v>
      </c>
      <c r="B505" s="1" t="s">
        <v>22</v>
      </c>
      <c r="C505" s="2">
        <v>10</v>
      </c>
      <c r="D505" s="1">
        <v>9</v>
      </c>
      <c r="E505" s="1">
        <v>143.33000000000001</v>
      </c>
      <c r="F505" s="1">
        <v>84.048229559999996</v>
      </c>
      <c r="G505" s="1">
        <v>2286.1580939999999</v>
      </c>
      <c r="H505" s="1">
        <v>5125.0882419999998</v>
      </c>
      <c r="I505" s="1">
        <v>0.18648041369999999</v>
      </c>
      <c r="J505" s="1">
        <v>9.7168221920000004</v>
      </c>
      <c r="K505" s="1">
        <v>7.010175802</v>
      </c>
      <c r="L505" s="1">
        <v>8.0299950199999994</v>
      </c>
      <c r="M505" s="1">
        <v>418.41409640000001</v>
      </c>
      <c r="N505" s="1">
        <v>301.8637488</v>
      </c>
    </row>
    <row r="506" spans="1:14" x14ac:dyDescent="0.2">
      <c r="A506" s="1">
        <v>20423</v>
      </c>
      <c r="B506" s="1" t="s">
        <v>22</v>
      </c>
      <c r="C506" s="2">
        <v>10</v>
      </c>
      <c r="D506" s="1">
        <v>10</v>
      </c>
      <c r="E506" s="1">
        <v>268.33</v>
      </c>
      <c r="F506" s="1">
        <v>88.553229560000005</v>
      </c>
      <c r="G506" s="1">
        <v>2158.8855939999999</v>
      </c>
      <c r="H506" s="1">
        <v>4460.0957420000004</v>
      </c>
      <c r="I506" s="1">
        <v>0.20692701660000001</v>
      </c>
      <c r="J506" s="1">
        <v>9.1684229330000004</v>
      </c>
      <c r="K506" s="1">
        <v>6.0804414429999998</v>
      </c>
      <c r="L506" s="1">
        <v>8.9104420090000005</v>
      </c>
      <c r="M506" s="1">
        <v>394.79958790000001</v>
      </c>
      <c r="N506" s="1">
        <v>261.82864740000002</v>
      </c>
    </row>
    <row r="507" spans="1:14" x14ac:dyDescent="0.2">
      <c r="A507" s="1">
        <v>21170</v>
      </c>
      <c r="B507" s="1" t="s">
        <v>22</v>
      </c>
      <c r="C507" s="2">
        <v>10</v>
      </c>
      <c r="D507" s="1">
        <v>11</v>
      </c>
      <c r="E507" s="1">
        <v>479.75</v>
      </c>
      <c r="F507" s="1">
        <v>92.580729559999995</v>
      </c>
      <c r="G507" s="1">
        <v>2003.113094</v>
      </c>
      <c r="H507" s="1">
        <v>3428.7557419999998</v>
      </c>
      <c r="I507" s="1">
        <v>0.22520641559999999</v>
      </c>
      <c r="J507" s="1">
        <v>8.4972211919999996</v>
      </c>
      <c r="K507" s="1">
        <v>4.6385120479999999</v>
      </c>
      <c r="L507" s="1">
        <v>9.69756748</v>
      </c>
      <c r="M507" s="1">
        <v>365.89710680000002</v>
      </c>
      <c r="N507" s="1">
        <v>199.73802019999999</v>
      </c>
    </row>
    <row r="508" spans="1:14" x14ac:dyDescent="0.2">
      <c r="A508" s="1">
        <v>21554</v>
      </c>
      <c r="B508" s="1" t="s">
        <v>22</v>
      </c>
      <c r="C508" s="2">
        <v>10</v>
      </c>
      <c r="D508" s="1">
        <v>12</v>
      </c>
      <c r="E508" s="1">
        <v>648.41999999999996</v>
      </c>
      <c r="F508" s="1">
        <v>89.193229560000006</v>
      </c>
      <c r="G508" s="1">
        <v>2244.705594</v>
      </c>
      <c r="H508" s="1">
        <v>3320.243242</v>
      </c>
      <c r="I508" s="1">
        <v>0.20983175039999999</v>
      </c>
      <c r="J508" s="1">
        <v>9.5382092140000001</v>
      </c>
      <c r="K508" s="1">
        <v>4.48679936</v>
      </c>
      <c r="L508" s="1">
        <v>9.0355221579999991</v>
      </c>
      <c r="M508" s="1">
        <v>410.72287940000001</v>
      </c>
      <c r="N508" s="1">
        <v>193.20515109999999</v>
      </c>
    </row>
    <row r="509" spans="1:14" x14ac:dyDescent="0.2">
      <c r="A509" s="1">
        <v>21824</v>
      </c>
      <c r="B509" s="1" t="s">
        <v>22</v>
      </c>
      <c r="C509" s="2">
        <v>10</v>
      </c>
      <c r="D509" s="1">
        <v>13</v>
      </c>
      <c r="E509" s="1">
        <v>959.92</v>
      </c>
      <c r="F509" s="1">
        <v>215.51322959999999</v>
      </c>
      <c r="G509" s="1">
        <v>2241.7780939999998</v>
      </c>
      <c r="H509" s="1">
        <v>2433.8632419999999</v>
      </c>
      <c r="I509" s="1">
        <v>0.78315358580000005</v>
      </c>
      <c r="J509" s="1">
        <v>9.5255950289999998</v>
      </c>
      <c r="K509" s="1">
        <v>3.2475403599999999</v>
      </c>
      <c r="L509" s="1">
        <v>33.723216649999998</v>
      </c>
      <c r="M509" s="1">
        <v>410.17970259999998</v>
      </c>
      <c r="N509" s="1">
        <v>139.8416723</v>
      </c>
    </row>
    <row r="510" spans="1:14" x14ac:dyDescent="0.2">
      <c r="A510" s="1">
        <v>22224</v>
      </c>
      <c r="B510" s="1" t="s">
        <v>22</v>
      </c>
      <c r="C510" s="2">
        <v>10</v>
      </c>
      <c r="D510" s="1">
        <v>14</v>
      </c>
      <c r="E510" s="1">
        <v>1968.75</v>
      </c>
      <c r="F510" s="1">
        <v>120.91322959999999</v>
      </c>
      <c r="G510" s="1">
        <v>2142.9280939999999</v>
      </c>
      <c r="H510" s="1">
        <v>360.41324209999999</v>
      </c>
      <c r="I510" s="1">
        <v>0.35379761980000002</v>
      </c>
      <c r="J510" s="1">
        <v>9.0996643150000001</v>
      </c>
      <c r="K510" s="1">
        <v>0.34862389669999999</v>
      </c>
      <c r="L510" s="1">
        <v>15.23480706</v>
      </c>
      <c r="M510" s="1">
        <v>391.83878709999999</v>
      </c>
      <c r="N510" s="1">
        <v>15.01202243</v>
      </c>
    </row>
    <row r="511" spans="1:14" x14ac:dyDescent="0.2">
      <c r="A511" s="1">
        <v>19666</v>
      </c>
      <c r="B511" s="1" t="s">
        <v>29</v>
      </c>
      <c r="C511" s="2">
        <v>10</v>
      </c>
      <c r="D511" s="1">
        <v>1</v>
      </c>
      <c r="E511" s="1">
        <v>0</v>
      </c>
      <c r="F511" s="1">
        <v>2080.0109379999999</v>
      </c>
      <c r="G511" s="1">
        <v>2491.3530940000001</v>
      </c>
      <c r="H511" s="1">
        <v>6381.8674090000004</v>
      </c>
      <c r="I511" s="1">
        <v>9.2454497250000003</v>
      </c>
      <c r="J511" s="1">
        <v>10.60097852</v>
      </c>
      <c r="K511" s="1">
        <v>8.7672945250000005</v>
      </c>
      <c r="L511" s="1">
        <v>398.11642280000001</v>
      </c>
      <c r="M511" s="1">
        <v>456.4865714</v>
      </c>
      <c r="N511" s="1">
        <v>377.52667939999998</v>
      </c>
    </row>
    <row r="512" spans="1:14" x14ac:dyDescent="0.2">
      <c r="A512" s="1">
        <v>19687</v>
      </c>
      <c r="B512" s="1" t="s">
        <v>29</v>
      </c>
      <c r="C512" s="2">
        <v>10</v>
      </c>
      <c r="D512" s="1">
        <v>2</v>
      </c>
      <c r="E512" s="1">
        <v>0.88</v>
      </c>
      <c r="F512" s="1">
        <v>1988.8828129999999</v>
      </c>
      <c r="G512" s="1">
        <v>2694.060594</v>
      </c>
      <c r="H512" s="1">
        <v>6661.0224090000002</v>
      </c>
      <c r="I512" s="1">
        <v>8.8318513719999991</v>
      </c>
      <c r="J512" s="1">
        <v>11.47441656</v>
      </c>
      <c r="K512" s="1">
        <v>9.1575846330000008</v>
      </c>
      <c r="L512" s="1">
        <v>380.30654859999999</v>
      </c>
      <c r="M512" s="1">
        <v>494.09750839999998</v>
      </c>
      <c r="N512" s="1">
        <v>394.33288199999998</v>
      </c>
    </row>
    <row r="513" spans="1:14" x14ac:dyDescent="0.2">
      <c r="A513" s="1">
        <v>19708</v>
      </c>
      <c r="B513" s="1" t="s">
        <v>29</v>
      </c>
      <c r="C513" s="2">
        <v>10</v>
      </c>
      <c r="D513" s="1">
        <v>3</v>
      </c>
      <c r="E513" s="1">
        <v>2.96</v>
      </c>
      <c r="F513" s="1">
        <v>1738.5009379999999</v>
      </c>
      <c r="G513" s="1">
        <v>2503.8580940000002</v>
      </c>
      <c r="H513" s="1">
        <v>6409.6074090000002</v>
      </c>
      <c r="I513" s="1">
        <v>7.6954565329999998</v>
      </c>
      <c r="J513" s="1">
        <v>10.6548608</v>
      </c>
      <c r="K513" s="1">
        <v>8.8060781670000008</v>
      </c>
      <c r="L513" s="1">
        <v>331.37248249999999</v>
      </c>
      <c r="M513" s="1">
        <v>458.8067853</v>
      </c>
      <c r="N513" s="1">
        <v>379.19673390000003</v>
      </c>
    </row>
    <row r="514" spans="1:14" x14ac:dyDescent="0.2">
      <c r="A514" s="1">
        <v>19729</v>
      </c>
      <c r="B514" s="1" t="s">
        <v>29</v>
      </c>
      <c r="C514" s="2">
        <v>10</v>
      </c>
      <c r="D514" s="1">
        <v>4</v>
      </c>
      <c r="E514" s="1">
        <v>5.88</v>
      </c>
      <c r="F514" s="1">
        <v>1489.6328129999999</v>
      </c>
      <c r="G514" s="1">
        <v>2476.8530940000001</v>
      </c>
      <c r="H514" s="1">
        <v>6487.4874090000003</v>
      </c>
      <c r="I514" s="1">
        <v>6.5659320699999997</v>
      </c>
      <c r="J514" s="1">
        <v>10.538500060000001</v>
      </c>
      <c r="K514" s="1">
        <v>8.9149631720000002</v>
      </c>
      <c r="L514" s="1">
        <v>282.73426019999999</v>
      </c>
      <c r="M514" s="1">
        <v>453.79619939999998</v>
      </c>
      <c r="N514" s="1">
        <v>383.88540890000002</v>
      </c>
    </row>
    <row r="515" spans="1:14" x14ac:dyDescent="0.2">
      <c r="A515" s="1">
        <v>19772</v>
      </c>
      <c r="B515" s="1" t="s">
        <v>29</v>
      </c>
      <c r="C515" s="2">
        <v>10</v>
      </c>
      <c r="D515" s="1">
        <v>5</v>
      </c>
      <c r="E515" s="1">
        <v>24.21</v>
      </c>
      <c r="F515" s="1">
        <v>332.06843789999999</v>
      </c>
      <c r="G515" s="1">
        <v>2519.0030940000001</v>
      </c>
      <c r="H515" s="1">
        <v>6412.6024090000001</v>
      </c>
      <c r="I515" s="1">
        <v>1.3121564830000001</v>
      </c>
      <c r="J515" s="1">
        <v>10.720118469999999</v>
      </c>
      <c r="K515" s="1">
        <v>8.8102655139999992</v>
      </c>
      <c r="L515" s="1">
        <v>56.502502389999997</v>
      </c>
      <c r="M515" s="1">
        <v>461.61683249999999</v>
      </c>
      <c r="N515" s="1">
        <v>379.37704439999999</v>
      </c>
    </row>
    <row r="516" spans="1:14" x14ac:dyDescent="0.2">
      <c r="A516" s="1">
        <v>19839</v>
      </c>
      <c r="B516" s="1" t="s">
        <v>29</v>
      </c>
      <c r="C516" s="2">
        <v>10</v>
      </c>
      <c r="D516" s="1">
        <v>6</v>
      </c>
      <c r="E516" s="1">
        <v>48.04</v>
      </c>
      <c r="F516" s="1">
        <v>93.97343789</v>
      </c>
      <c r="G516" s="1">
        <v>2460.1480940000001</v>
      </c>
      <c r="H516" s="1">
        <v>6210.9274089999999</v>
      </c>
      <c r="I516" s="1">
        <v>0.2315274266</v>
      </c>
      <c r="J516" s="1">
        <v>10.46652057</v>
      </c>
      <c r="K516" s="1">
        <v>8.5283011660000003</v>
      </c>
      <c r="L516" s="1">
        <v>9.9697552409999997</v>
      </c>
      <c r="M516" s="1">
        <v>450.6967052</v>
      </c>
      <c r="N516" s="1">
        <v>367.23543510000002</v>
      </c>
    </row>
    <row r="517" spans="1:14" x14ac:dyDescent="0.2">
      <c r="A517" s="1">
        <v>19886</v>
      </c>
      <c r="B517" s="1" t="s">
        <v>29</v>
      </c>
      <c r="C517" s="2">
        <v>10</v>
      </c>
      <c r="D517" s="1">
        <v>7</v>
      </c>
      <c r="E517" s="1">
        <v>77.83</v>
      </c>
      <c r="F517" s="1">
        <v>61.66843789</v>
      </c>
      <c r="G517" s="1">
        <v>2338.3830939999998</v>
      </c>
      <c r="H517" s="1">
        <v>5786.4974089999996</v>
      </c>
      <c r="I517" s="1">
        <v>8.4906448930000003E-2</v>
      </c>
      <c r="J517" s="1">
        <v>9.9418523539999999</v>
      </c>
      <c r="K517" s="1">
        <v>7.9349002569999998</v>
      </c>
      <c r="L517" s="1">
        <v>3.6561392609999999</v>
      </c>
      <c r="M517" s="1">
        <v>428.10407420000001</v>
      </c>
      <c r="N517" s="1">
        <v>341.68311979999999</v>
      </c>
    </row>
    <row r="518" spans="1:14" x14ac:dyDescent="0.2">
      <c r="A518" s="1">
        <v>19923</v>
      </c>
      <c r="B518" s="1" t="s">
        <v>29</v>
      </c>
      <c r="C518" s="2">
        <v>10</v>
      </c>
      <c r="D518" s="1">
        <v>8</v>
      </c>
      <c r="E518" s="1">
        <v>96.17</v>
      </c>
      <c r="F518" s="1">
        <v>70.340937890000006</v>
      </c>
      <c r="G518" s="1">
        <v>2454.850594</v>
      </c>
      <c r="H518" s="1">
        <v>5829.079909</v>
      </c>
      <c r="I518" s="1">
        <v>0.1242678614</v>
      </c>
      <c r="J518" s="1">
        <v>10.443694389999999</v>
      </c>
      <c r="K518" s="1">
        <v>7.9944353850000001</v>
      </c>
      <c r="L518" s="1">
        <v>5.3510730039999999</v>
      </c>
      <c r="M518" s="1">
        <v>449.7137917</v>
      </c>
      <c r="N518" s="1">
        <v>344.24674979999998</v>
      </c>
    </row>
    <row r="519" spans="1:14" x14ac:dyDescent="0.2">
      <c r="A519" s="1">
        <v>19998</v>
      </c>
      <c r="B519" s="1" t="s">
        <v>29</v>
      </c>
      <c r="C519" s="2">
        <v>10</v>
      </c>
      <c r="D519" s="1">
        <v>9</v>
      </c>
      <c r="E519" s="1">
        <v>143.33000000000001</v>
      </c>
      <c r="F519" s="1">
        <v>73.440937890000001</v>
      </c>
      <c r="G519" s="1">
        <v>2252.7180939999998</v>
      </c>
      <c r="H519" s="1">
        <v>5239.7799089999999</v>
      </c>
      <c r="I519" s="1">
        <v>0.1383376657</v>
      </c>
      <c r="J519" s="1">
        <v>9.5727339469999997</v>
      </c>
      <c r="K519" s="1">
        <v>7.1705276600000003</v>
      </c>
      <c r="L519" s="1">
        <v>5.9569299779999998</v>
      </c>
      <c r="M519" s="1">
        <v>412.20954189999998</v>
      </c>
      <c r="N519" s="1">
        <v>308.76862749999998</v>
      </c>
    </row>
    <row r="520" spans="1:14" x14ac:dyDescent="0.2">
      <c r="A520" s="1">
        <v>20424</v>
      </c>
      <c r="B520" s="1" t="s">
        <v>29</v>
      </c>
      <c r="C520" s="2">
        <v>10</v>
      </c>
      <c r="D520" s="1">
        <v>10</v>
      </c>
      <c r="E520" s="1">
        <v>268.33</v>
      </c>
      <c r="F520" s="1">
        <v>77.995937889999993</v>
      </c>
      <c r="G520" s="1">
        <v>2329.5205940000001</v>
      </c>
      <c r="H520" s="1">
        <v>4849.8374089999998</v>
      </c>
      <c r="I520" s="1">
        <v>0.15901120090000001</v>
      </c>
      <c r="J520" s="1">
        <v>9.9036650910000006</v>
      </c>
      <c r="K520" s="1">
        <v>6.6253441579999999</v>
      </c>
      <c r="L520" s="1">
        <v>6.8471488540000003</v>
      </c>
      <c r="M520" s="1">
        <v>426.45970030000001</v>
      </c>
      <c r="N520" s="1">
        <v>285.29259200000001</v>
      </c>
    </row>
    <row r="521" spans="1:14" x14ac:dyDescent="0.2">
      <c r="A521" s="1">
        <v>21171</v>
      </c>
      <c r="B521" s="1" t="s">
        <v>29</v>
      </c>
      <c r="C521" s="2">
        <v>10</v>
      </c>
      <c r="D521" s="1">
        <v>11</v>
      </c>
      <c r="E521" s="1">
        <v>479.75</v>
      </c>
      <c r="F521" s="1">
        <v>87.028437890000006</v>
      </c>
      <c r="G521" s="1">
        <v>2214.330594</v>
      </c>
      <c r="H521" s="1">
        <v>3951.7949090000002</v>
      </c>
      <c r="I521" s="1">
        <v>0.2000065261</v>
      </c>
      <c r="J521" s="1">
        <v>9.4073276210000003</v>
      </c>
      <c r="K521" s="1">
        <v>5.3697796699999998</v>
      </c>
      <c r="L521" s="1">
        <v>8.6124401820000003</v>
      </c>
      <c r="M521" s="1">
        <v>405.08701389999999</v>
      </c>
      <c r="N521" s="1">
        <v>231.22698589999999</v>
      </c>
    </row>
    <row r="522" spans="1:14" x14ac:dyDescent="0.2">
      <c r="A522" s="1">
        <v>21555</v>
      </c>
      <c r="B522" s="1" t="s">
        <v>29</v>
      </c>
      <c r="C522" s="2">
        <v>10</v>
      </c>
      <c r="D522" s="1">
        <v>12</v>
      </c>
      <c r="E522" s="1">
        <v>648.41999999999996</v>
      </c>
      <c r="F522" s="1">
        <v>91.573437889999994</v>
      </c>
      <c r="G522" s="1">
        <v>2318.3630939999998</v>
      </c>
      <c r="H522" s="1">
        <v>3790.889909</v>
      </c>
      <c r="I522" s="1">
        <v>0.22063467480000001</v>
      </c>
      <c r="J522" s="1">
        <v>9.8555889969999999</v>
      </c>
      <c r="K522" s="1">
        <v>5.14481637</v>
      </c>
      <c r="L522" s="1">
        <v>9.5007046800000001</v>
      </c>
      <c r="M522" s="1">
        <v>424.38950540000002</v>
      </c>
      <c r="N522" s="1">
        <v>221.53988720000001</v>
      </c>
    </row>
    <row r="523" spans="1:14" x14ac:dyDescent="0.2">
      <c r="A523" s="1">
        <v>21825</v>
      </c>
      <c r="B523" s="1" t="s">
        <v>29</v>
      </c>
      <c r="C523" s="2">
        <v>10</v>
      </c>
      <c r="D523" s="1">
        <v>13</v>
      </c>
      <c r="E523" s="1">
        <v>959.92</v>
      </c>
      <c r="F523" s="1">
        <v>110.6709379</v>
      </c>
      <c r="G523" s="1">
        <v>2211.6505940000002</v>
      </c>
      <c r="H523" s="1">
        <v>2933.2499090000001</v>
      </c>
      <c r="I523" s="1">
        <v>0.30731147780000001</v>
      </c>
      <c r="J523" s="1">
        <v>9.3957798789999991</v>
      </c>
      <c r="K523" s="1">
        <v>3.9457391249999998</v>
      </c>
      <c r="L523" s="1">
        <v>13.233076799999999</v>
      </c>
      <c r="M523" s="1">
        <v>404.58975889999999</v>
      </c>
      <c r="N523" s="1">
        <v>169.90666680000001</v>
      </c>
    </row>
    <row r="524" spans="1:14" x14ac:dyDescent="0.2">
      <c r="A524" s="1">
        <v>22225</v>
      </c>
      <c r="B524" s="1" t="s">
        <v>29</v>
      </c>
      <c r="C524" s="2">
        <v>10</v>
      </c>
      <c r="D524" s="1">
        <v>14</v>
      </c>
      <c r="E524" s="1">
        <v>1968.75</v>
      </c>
      <c r="F524" s="1">
        <v>80.865937889999998</v>
      </c>
      <c r="G524" s="1">
        <v>2106.4880939999998</v>
      </c>
      <c r="H524" s="1">
        <v>539.89490880000005</v>
      </c>
      <c r="I524" s="1">
        <v>0.17203711660000001</v>
      </c>
      <c r="J524" s="1">
        <v>8.9426494929999993</v>
      </c>
      <c r="K524" s="1">
        <v>0.59955946699999996</v>
      </c>
      <c r="L524" s="1">
        <v>7.408055149</v>
      </c>
      <c r="M524" s="1">
        <v>385.07760389999999</v>
      </c>
      <c r="N524" s="1">
        <v>25.817507790000001</v>
      </c>
    </row>
    <row r="525" spans="1:14" x14ac:dyDescent="0.2">
      <c r="A525" s="1">
        <v>25406</v>
      </c>
      <c r="B525" s="1" t="s">
        <v>24</v>
      </c>
      <c r="C525" s="2">
        <v>-20</v>
      </c>
      <c r="D525" s="1">
        <v>1</v>
      </c>
      <c r="E525" s="1">
        <v>0</v>
      </c>
      <c r="F525" s="1">
        <v>1921.5509180518118</v>
      </c>
      <c r="G525" s="1">
        <v>2626.3104752920035</v>
      </c>
      <c r="H525" s="1">
        <v>5858.4451072177299</v>
      </c>
      <c r="I525" s="1">
        <v>8.5262556985059312</v>
      </c>
      <c r="J525" s="1">
        <v>11.182490844932797</v>
      </c>
      <c r="K525" s="1">
        <v>8.0354912369349591</v>
      </c>
      <c r="L525" s="1">
        <v>410.68261527070865</v>
      </c>
      <c r="M525" s="1">
        <v>538.62501288138719</v>
      </c>
      <c r="N525" s="1">
        <v>387.04405226171923</v>
      </c>
    </row>
    <row r="526" spans="1:14" x14ac:dyDescent="0.2">
      <c r="A526" s="1">
        <v>25459</v>
      </c>
      <c r="B526" s="1" t="s">
        <v>24</v>
      </c>
      <c r="C526" s="2">
        <v>-20</v>
      </c>
      <c r="D526" s="1">
        <v>2</v>
      </c>
      <c r="E526" s="1">
        <v>6.1952380952380963</v>
      </c>
      <c r="F526" s="1">
        <v>1755.4517315438754</v>
      </c>
      <c r="G526" s="1">
        <v>2532.6253562443849</v>
      </c>
      <c r="H526" s="1">
        <v>5533.4019722970952</v>
      </c>
      <c r="I526" s="1">
        <v>7.7723901944532079</v>
      </c>
      <c r="J526" s="1">
        <v>10.778814875234337</v>
      </c>
      <c r="K526" s="1">
        <v>7.5810443513416219</v>
      </c>
      <c r="L526" s="1">
        <v>374.37131196074637</v>
      </c>
      <c r="M526" s="1">
        <v>519.1812255003972</v>
      </c>
      <c r="N526" s="1">
        <v>365.15479136261149</v>
      </c>
    </row>
    <row r="527" spans="1:14" x14ac:dyDescent="0.2">
      <c r="A527" s="1">
        <v>25554</v>
      </c>
      <c r="B527" s="1" t="s">
        <v>24</v>
      </c>
      <c r="C527" s="2">
        <v>-20</v>
      </c>
      <c r="D527" s="1">
        <v>3</v>
      </c>
      <c r="E527" s="1">
        <v>33.611904761904761</v>
      </c>
      <c r="F527" s="1">
        <v>1717.4987454327641</v>
      </c>
      <c r="G527" s="1">
        <v>2499.9736895777178</v>
      </c>
      <c r="H527" s="1">
        <v>5622.4480834082069</v>
      </c>
      <c r="I527" s="1">
        <v>7.6001350040065532</v>
      </c>
      <c r="J527" s="1">
        <v>10.6381234469912</v>
      </c>
      <c r="K527" s="1">
        <v>7.7055408366420224</v>
      </c>
      <c r="L527" s="1">
        <v>366.07432737477126</v>
      </c>
      <c r="M527" s="1">
        <v>512.40456693652288</v>
      </c>
      <c r="N527" s="1">
        <v>371.15139104049109</v>
      </c>
    </row>
    <row r="528" spans="1:14" x14ac:dyDescent="0.2">
      <c r="A528" s="1">
        <v>25640</v>
      </c>
      <c r="B528" s="1" t="s">
        <v>24</v>
      </c>
      <c r="C528" s="2">
        <v>-20</v>
      </c>
      <c r="D528" s="1">
        <v>4</v>
      </c>
      <c r="E528" s="1">
        <v>74.778571428571425</v>
      </c>
      <c r="F528" s="1">
        <v>1730.8267315438754</v>
      </c>
      <c r="G528" s="1">
        <v>2407.7753562443845</v>
      </c>
      <c r="H528" s="1">
        <v>5329.2719722970942</v>
      </c>
      <c r="I528" s="1">
        <v>7.6606260225292759</v>
      </c>
      <c r="J528" s="1">
        <v>10.240853827319823</v>
      </c>
      <c r="K528" s="1">
        <v>7.2956476369061081</v>
      </c>
      <c r="L528" s="1">
        <v>368.98798731716005</v>
      </c>
      <c r="M528" s="1">
        <v>493.26935305795831</v>
      </c>
      <c r="N528" s="1">
        <v>351.40813946539208</v>
      </c>
    </row>
    <row r="529" spans="1:14" x14ac:dyDescent="0.2">
      <c r="A529" s="1">
        <v>25962</v>
      </c>
      <c r="B529" s="1" t="s">
        <v>24</v>
      </c>
      <c r="C529" s="2">
        <v>-20</v>
      </c>
      <c r="D529" s="1">
        <v>5</v>
      </c>
      <c r="E529" s="1">
        <v>198.03428571428572</v>
      </c>
      <c r="F529" s="1">
        <v>1572.2402136867327</v>
      </c>
      <c r="G529" s="1">
        <v>2194.499999101527</v>
      </c>
      <c r="H529" s="1">
        <v>5325.595900868524</v>
      </c>
      <c r="I529" s="1">
        <v>6.9408578663220286</v>
      </c>
      <c r="J529" s="1">
        <v>9.321880382202373</v>
      </c>
      <c r="K529" s="1">
        <v>7.2905080753142588</v>
      </c>
      <c r="L529" s="1">
        <v>334.31904479042277</v>
      </c>
      <c r="M529" s="1">
        <v>449.00532542959377</v>
      </c>
      <c r="N529" s="1">
        <v>351.16058313228149</v>
      </c>
    </row>
    <row r="530" spans="1:14" x14ac:dyDescent="0.2">
      <c r="A530" s="1">
        <v>26317</v>
      </c>
      <c r="B530" s="1" t="s">
        <v>24</v>
      </c>
      <c r="C530" s="2">
        <v>-20</v>
      </c>
      <c r="D530" s="1">
        <v>6</v>
      </c>
      <c r="E530" s="1">
        <v>468.83333333333331</v>
      </c>
      <c r="F530" s="1">
        <v>1378.4586859089547</v>
      </c>
      <c r="G530" s="1">
        <v>2160.6358324348607</v>
      </c>
      <c r="H530" s="1">
        <v>5150.063678646301</v>
      </c>
      <c r="I530" s="1">
        <v>6.0613519988605935</v>
      </c>
      <c r="J530" s="1">
        <v>9.1759644624046039</v>
      </c>
      <c r="K530" s="1">
        <v>7.0450942728364918</v>
      </c>
      <c r="L530" s="1">
        <v>291.95604483274042</v>
      </c>
      <c r="M530" s="1">
        <v>441.97701972646081</v>
      </c>
      <c r="N530" s="1">
        <v>339.33978091979799</v>
      </c>
    </row>
    <row r="531" spans="1:14" x14ac:dyDescent="0.2">
      <c r="A531" s="1">
        <v>26828</v>
      </c>
      <c r="B531" s="1" t="s">
        <v>24</v>
      </c>
      <c r="C531" s="2">
        <v>-20</v>
      </c>
      <c r="D531" s="1">
        <v>7</v>
      </c>
      <c r="E531" s="1">
        <v>1399.9333333333334</v>
      </c>
      <c r="F531" s="1">
        <v>1198.3588148772087</v>
      </c>
      <c r="G531" s="1">
        <v>1576.0003562443846</v>
      </c>
      <c r="H531" s="1">
        <v>3369.1011389637615</v>
      </c>
      <c r="I531" s="1">
        <v>5.6783257682613399</v>
      </c>
      <c r="J531" s="1">
        <v>9.5349865685690585</v>
      </c>
      <c r="K531" s="1">
        <v>7.4651953214236615</v>
      </c>
      <c r="L531" s="1">
        <v>273.50688969804895</v>
      </c>
      <c r="M531" s="1">
        <v>459.2699725434228</v>
      </c>
      <c r="N531" s="1">
        <v>359.5747121032457</v>
      </c>
    </row>
    <row r="532" spans="1:14" x14ac:dyDescent="0.2">
      <c r="A532" s="1">
        <v>28019</v>
      </c>
      <c r="B532" s="1" t="s">
        <v>24</v>
      </c>
      <c r="C532" s="2">
        <v>-20</v>
      </c>
      <c r="D532" s="1">
        <v>8</v>
      </c>
      <c r="E532" s="1">
        <v>3244.1166666666668</v>
      </c>
      <c r="F532" s="1">
        <v>599.23614622641514</v>
      </c>
      <c r="G532" s="1">
        <v>2225.4855943396224</v>
      </c>
      <c r="H532" s="1">
        <v>5251.6490754716979</v>
      </c>
      <c r="I532" s="1">
        <v>2.5247362875069901</v>
      </c>
      <c r="J532" s="1">
        <v>9.4553929435523187</v>
      </c>
      <c r="K532" s="1">
        <v>7.1871220908377458</v>
      </c>
      <c r="L532" s="1">
        <v>121.60851586985856</v>
      </c>
      <c r="M532" s="1">
        <v>455.4362008109519</v>
      </c>
      <c r="N532" s="1">
        <v>346.18080912731097</v>
      </c>
    </row>
    <row r="533" spans="1:14" x14ac:dyDescent="0.2">
      <c r="A533" s="1">
        <v>4590</v>
      </c>
      <c r="B533" s="1" t="s">
        <v>24</v>
      </c>
      <c r="C533" s="2">
        <v>-20</v>
      </c>
      <c r="D533" s="1">
        <v>9</v>
      </c>
      <c r="E533" s="1">
        <v>4589.5333333333328</v>
      </c>
      <c r="F533" s="1">
        <v>313.09436051212936</v>
      </c>
      <c r="G533" s="1">
        <v>2209.9498800539086</v>
      </c>
      <c r="H533" s="1">
        <v>5330.1719326145558</v>
      </c>
      <c r="I533" s="1">
        <v>1.2260398516413078</v>
      </c>
      <c r="J533" s="1">
        <v>9.3884517410113251</v>
      </c>
      <c r="K533" s="1">
        <v>7.2969058827187077</v>
      </c>
      <c r="L533" s="1">
        <v>59.054439662933802</v>
      </c>
      <c r="M533" s="1">
        <v>452.21185602221675</v>
      </c>
      <c r="N533" s="1">
        <v>351.46874516374828</v>
      </c>
    </row>
    <row r="534" spans="1:14" x14ac:dyDescent="0.2">
      <c r="A534" s="1">
        <v>25407</v>
      </c>
      <c r="B534" s="1" t="s">
        <v>31</v>
      </c>
      <c r="C534" s="2">
        <v>-20</v>
      </c>
      <c r="D534" s="1">
        <v>1</v>
      </c>
      <c r="E534" s="1">
        <v>0</v>
      </c>
      <c r="F534" s="1">
        <v>2011.7732692422881</v>
      </c>
      <c r="G534" s="1">
        <v>2688.7633324348608</v>
      </c>
      <c r="H534" s="1">
        <v>6113.8703453129692</v>
      </c>
      <c r="I534" s="1">
        <v>8.9357430637783679</v>
      </c>
      <c r="J534" s="1">
        <v>11.451591401391161</v>
      </c>
      <c r="K534" s="1">
        <v>8.3926044674071569</v>
      </c>
      <c r="L534" s="1">
        <v>430.4063190906474</v>
      </c>
      <c r="M534" s="1">
        <v>551.58673068636563</v>
      </c>
      <c r="N534" s="1">
        <v>404.24506060865309</v>
      </c>
    </row>
    <row r="535" spans="1:14" x14ac:dyDescent="0.2">
      <c r="A535" s="1">
        <v>25460</v>
      </c>
      <c r="B535" s="1" t="s">
        <v>31</v>
      </c>
      <c r="C535" s="2">
        <v>-20</v>
      </c>
      <c r="D535" s="1">
        <v>2</v>
      </c>
      <c r="E535" s="1">
        <v>6.1761904761904773</v>
      </c>
      <c r="F535" s="1">
        <v>1832.2020589248275</v>
      </c>
      <c r="G535" s="1">
        <v>2640.8360705300984</v>
      </c>
      <c r="H535" s="1">
        <v>5731.6199484875724</v>
      </c>
      <c r="I535" s="1">
        <v>8.1207328049962673</v>
      </c>
      <c r="J535" s="1">
        <v>11.24507958691011</v>
      </c>
      <c r="K535" s="1">
        <v>7.8581753911046093</v>
      </c>
      <c r="L535" s="1">
        <v>391.14986744473424</v>
      </c>
      <c r="M535" s="1">
        <v>541.63971348979737</v>
      </c>
      <c r="N535" s="1">
        <v>378.50331200368231</v>
      </c>
    </row>
    <row r="536" spans="1:14" x14ac:dyDescent="0.2">
      <c r="A536" s="1">
        <v>25555</v>
      </c>
      <c r="B536" s="1" t="s">
        <v>31</v>
      </c>
      <c r="C536" s="2">
        <v>-20</v>
      </c>
      <c r="D536" s="1">
        <v>3</v>
      </c>
      <c r="E536" s="1">
        <v>33.592857142857142</v>
      </c>
      <c r="F536" s="1">
        <v>1741.6240728137166</v>
      </c>
      <c r="G536" s="1">
        <v>2590.8094038634322</v>
      </c>
      <c r="H536" s="1">
        <v>5690.7710595986828</v>
      </c>
      <c r="I536" s="1">
        <v>7.7096313385091291</v>
      </c>
      <c r="J536" s="1">
        <v>11.029521733296415</v>
      </c>
      <c r="K536" s="1">
        <v>7.801064046974739</v>
      </c>
      <c r="L536" s="1">
        <v>371.34841750368378</v>
      </c>
      <c r="M536" s="1">
        <v>531.25697736334905</v>
      </c>
      <c r="N536" s="1">
        <v>375.75244022616914</v>
      </c>
    </row>
    <row r="537" spans="1:14" x14ac:dyDescent="0.2">
      <c r="A537" s="1">
        <v>25641</v>
      </c>
      <c r="B537" s="1" t="s">
        <v>31</v>
      </c>
      <c r="C537" s="2">
        <v>-20</v>
      </c>
      <c r="D537" s="1">
        <v>4</v>
      </c>
      <c r="E537" s="1">
        <v>74.759523809523813</v>
      </c>
      <c r="F537" s="1">
        <v>1773.9945589248277</v>
      </c>
      <c r="G537" s="1">
        <v>2351.9585705300988</v>
      </c>
      <c r="H537" s="1">
        <v>5332.6474484875725</v>
      </c>
      <c r="I537" s="1">
        <v>7.8565495344475451</v>
      </c>
      <c r="J537" s="1">
        <v>10.000347167054889</v>
      </c>
      <c r="K537" s="1">
        <v>7.3003669325236942</v>
      </c>
      <c r="L537" s="1">
        <v>378.42499966030567</v>
      </c>
      <c r="M537" s="1">
        <v>481.6849122764163</v>
      </c>
      <c r="N537" s="1">
        <v>351.63545292337403</v>
      </c>
    </row>
    <row r="538" spans="1:14" x14ac:dyDescent="0.2">
      <c r="A538" s="1">
        <v>25963</v>
      </c>
      <c r="B538" s="1" t="s">
        <v>31</v>
      </c>
      <c r="C538" s="2">
        <v>-20</v>
      </c>
      <c r="D538" s="1">
        <v>5</v>
      </c>
      <c r="E538" s="1">
        <v>198.01476190476191</v>
      </c>
      <c r="F538" s="1">
        <v>1694.9828029724467</v>
      </c>
      <c r="G538" s="1">
        <v>2264.4767848158126</v>
      </c>
      <c r="H538" s="1">
        <v>5701.5337580113819</v>
      </c>
      <c r="I538" s="1">
        <v>7.4979430988628266</v>
      </c>
      <c r="J538" s="1">
        <v>9.62340048610743</v>
      </c>
      <c r="K538" s="1">
        <v>7.8161115106765209</v>
      </c>
      <c r="L538" s="1">
        <v>361.15206837293579</v>
      </c>
      <c r="M538" s="1">
        <v>463.52858970961336</v>
      </c>
      <c r="N538" s="1">
        <v>376.47722868721917</v>
      </c>
    </row>
    <row r="539" spans="1:14" x14ac:dyDescent="0.2">
      <c r="A539" s="1">
        <v>26318</v>
      </c>
      <c r="B539" s="1" t="s">
        <v>31</v>
      </c>
      <c r="C539" s="2">
        <v>-20</v>
      </c>
      <c r="D539" s="1">
        <v>6</v>
      </c>
      <c r="E539" s="1">
        <v>468.83333333333331</v>
      </c>
      <c r="F539" s="1">
        <v>1475.4737751946691</v>
      </c>
      <c r="G539" s="1">
        <v>2194.9451181491463</v>
      </c>
      <c r="H539" s="1">
        <v>5344.4740357891587</v>
      </c>
      <c r="I539" s="1">
        <v>6.5016692016278714</v>
      </c>
      <c r="J539" s="1">
        <v>9.3237983374230708</v>
      </c>
      <c r="K539" s="1">
        <v>7.3169018326307702</v>
      </c>
      <c r="L539" s="1">
        <v>313.16472385615225</v>
      </c>
      <c r="M539" s="1">
        <v>449.09770723162518</v>
      </c>
      <c r="N539" s="1">
        <v>352.43188646458299</v>
      </c>
    </row>
    <row r="540" spans="1:14" x14ac:dyDescent="0.2">
      <c r="A540" s="1">
        <v>26829</v>
      </c>
      <c r="B540" s="1" t="s">
        <v>31</v>
      </c>
      <c r="C540" s="2">
        <v>-20</v>
      </c>
      <c r="D540" s="1">
        <v>7</v>
      </c>
      <c r="E540" s="1">
        <v>1399.9333333333334</v>
      </c>
      <c r="F540" s="1">
        <v>1243.3416422581611</v>
      </c>
      <c r="G540" s="1">
        <v>1509.5410705300992</v>
      </c>
      <c r="H540" s="1">
        <v>3511.4791151542386</v>
      </c>
      <c r="I540" s="1">
        <v>5.9100646141783582</v>
      </c>
      <c r="J540" s="1">
        <v>9.1280846784430238</v>
      </c>
      <c r="K540" s="1">
        <v>7.7678374219454538</v>
      </c>
      <c r="L540" s="1">
        <v>284.66901275256794</v>
      </c>
      <c r="M540" s="1">
        <v>439.67080283697862</v>
      </c>
      <c r="N540" s="1">
        <v>374.15201939126069</v>
      </c>
    </row>
    <row r="541" spans="1:14" x14ac:dyDescent="0.2">
      <c r="A541" s="1">
        <v>28020</v>
      </c>
      <c r="B541" s="1" t="s">
        <v>31</v>
      </c>
      <c r="C541" s="2">
        <v>-20</v>
      </c>
      <c r="D541" s="1">
        <v>8</v>
      </c>
      <c r="E541" s="1">
        <v>3244.1166666666668</v>
      </c>
      <c r="F541" s="1">
        <v>819.43635455974857</v>
      </c>
      <c r="G541" s="1">
        <v>2348.6255943396227</v>
      </c>
      <c r="H541" s="1">
        <v>5686.7732421383653</v>
      </c>
      <c r="I541" s="1">
        <v>3.5241472090035333</v>
      </c>
      <c r="J541" s="1">
        <v>9.9859858425526653</v>
      </c>
      <c r="K541" s="1">
        <v>7.7954746482186161</v>
      </c>
      <c r="L541" s="1">
        <v>169.74696086655638</v>
      </c>
      <c r="M541" s="1">
        <v>480.99317295802388</v>
      </c>
      <c r="N541" s="1">
        <v>375.48321666777207</v>
      </c>
    </row>
    <row r="542" spans="1:14" x14ac:dyDescent="0.2">
      <c r="A542" s="1">
        <v>4591</v>
      </c>
      <c r="B542" s="1" t="s">
        <v>31</v>
      </c>
      <c r="C542" s="2">
        <v>-20</v>
      </c>
      <c r="D542" s="1">
        <v>9</v>
      </c>
      <c r="E542" s="1">
        <v>4589.5333333333328</v>
      </c>
      <c r="F542" s="1">
        <v>542.11742598831995</v>
      </c>
      <c r="G542" s="1">
        <v>2392.9045229110511</v>
      </c>
      <c r="H542" s="1">
        <v>5758.0100278526506</v>
      </c>
      <c r="I542" s="1">
        <v>2.2654946034962098</v>
      </c>
      <c r="J542" s="1">
        <v>10.176777503063819</v>
      </c>
      <c r="K542" s="1">
        <v>7.8950716922092274</v>
      </c>
      <c r="L542" s="1">
        <v>109.12166858994576</v>
      </c>
      <c r="M542" s="1">
        <v>490.18300034313171</v>
      </c>
      <c r="N542" s="1">
        <v>380.28048946202614</v>
      </c>
    </row>
    <row r="543" spans="1:14" x14ac:dyDescent="0.2">
      <c r="A543" s="1">
        <v>25404</v>
      </c>
      <c r="B543" s="1" t="s">
        <v>23</v>
      </c>
      <c r="C543" s="2">
        <v>-20</v>
      </c>
      <c r="D543" s="1">
        <v>1</v>
      </c>
      <c r="E543" s="1">
        <v>0</v>
      </c>
      <c r="F543" s="1">
        <v>1900.8937156708594</v>
      </c>
      <c r="G543" s="1">
        <v>2518.1247610062892</v>
      </c>
      <c r="H543" s="1">
        <v>5622.2546310272537</v>
      </c>
      <c r="I543" s="1">
        <v>8.4324999576583277</v>
      </c>
      <c r="J543" s="1">
        <v>10.716333854732373</v>
      </c>
      <c r="K543" s="1">
        <v>7.7052703684407593</v>
      </c>
      <c r="L543" s="1">
        <v>406.16669946786874</v>
      </c>
      <c r="M543" s="1">
        <v>516.17171349279636</v>
      </c>
      <c r="N543" s="1">
        <v>371.1383634475863</v>
      </c>
    </row>
    <row r="544" spans="1:14" x14ac:dyDescent="0.2">
      <c r="A544" s="1">
        <v>25457</v>
      </c>
      <c r="B544" s="1" t="s">
        <v>23</v>
      </c>
      <c r="C544" s="2">
        <v>-20</v>
      </c>
      <c r="D544" s="1">
        <v>2</v>
      </c>
      <c r="E544" s="1">
        <v>6.2333333333333343</v>
      </c>
      <c r="F544" s="1">
        <v>1771.0960767819706</v>
      </c>
      <c r="G544" s="1">
        <v>2486.1464276729557</v>
      </c>
      <c r="H544" s="1">
        <v>5506.9685199161431</v>
      </c>
      <c r="I544" s="1">
        <v>7.8433943483954547</v>
      </c>
      <c r="J544" s="1">
        <v>10.578543724892087</v>
      </c>
      <c r="K544" s="1">
        <v>7.5440874098792632</v>
      </c>
      <c r="L544" s="1">
        <v>377.79135619437113</v>
      </c>
      <c r="M544" s="1">
        <v>509.53480124405684</v>
      </c>
      <c r="N544" s="1">
        <v>363.37469305113018</v>
      </c>
    </row>
    <row r="545" spans="1:14" x14ac:dyDescent="0.2">
      <c r="A545" s="1">
        <v>25552</v>
      </c>
      <c r="B545" s="1" t="s">
        <v>23</v>
      </c>
      <c r="C545" s="2">
        <v>-20</v>
      </c>
      <c r="D545" s="1">
        <v>3</v>
      </c>
      <c r="E545" s="1">
        <v>33.65</v>
      </c>
      <c r="F545" s="1">
        <v>1721.8305906708595</v>
      </c>
      <c r="G545" s="1">
        <v>2446.7672610062891</v>
      </c>
      <c r="H545" s="1">
        <v>5379.5846310272545</v>
      </c>
      <c r="I545" s="1">
        <v>7.6197957185624263</v>
      </c>
      <c r="J545" s="1">
        <v>10.408864447631373</v>
      </c>
      <c r="K545" s="1">
        <v>7.3659903964030118</v>
      </c>
      <c r="L545" s="1">
        <v>367.02132145487042</v>
      </c>
      <c r="M545" s="1">
        <v>501.36189020235713</v>
      </c>
      <c r="N545" s="1">
        <v>354.7963264324577</v>
      </c>
    </row>
    <row r="546" spans="1:14" x14ac:dyDescent="0.2">
      <c r="A546" s="1">
        <v>25638</v>
      </c>
      <c r="B546" s="1" t="s">
        <v>23</v>
      </c>
      <c r="C546" s="2">
        <v>-20</v>
      </c>
      <c r="D546" s="1">
        <v>4</v>
      </c>
      <c r="E546" s="1">
        <v>74.816666666666663</v>
      </c>
      <c r="F546" s="1">
        <v>1666.3635767819708</v>
      </c>
      <c r="G546" s="1">
        <v>2252.5864276729558</v>
      </c>
      <c r="H546" s="1">
        <v>4913.0910199161426</v>
      </c>
      <c r="I546" s="1">
        <v>7.3680505459173542</v>
      </c>
      <c r="J546" s="1">
        <v>9.57216661355117</v>
      </c>
      <c r="K546" s="1">
        <v>6.7137798251186886</v>
      </c>
      <c r="L546" s="1">
        <v>354.89555728129881</v>
      </c>
      <c r="M546" s="1">
        <v>461.06081704176592</v>
      </c>
      <c r="N546" s="1">
        <v>323.38141787310207</v>
      </c>
    </row>
    <row r="547" spans="1:14" x14ac:dyDescent="0.2">
      <c r="A547" s="1">
        <v>25960</v>
      </c>
      <c r="B547" s="1" t="s">
        <v>23</v>
      </c>
      <c r="C547" s="2">
        <v>-20</v>
      </c>
      <c r="D547" s="1">
        <v>5</v>
      </c>
      <c r="E547" s="1">
        <v>198.07333333333335</v>
      </c>
      <c r="F547" s="1">
        <v>1691.0375351153041</v>
      </c>
      <c r="G547" s="1">
        <v>2230.6514276729558</v>
      </c>
      <c r="H547" s="1">
        <v>5311.2701865828094</v>
      </c>
      <c r="I547" s="1">
        <v>7.4800369224132162</v>
      </c>
      <c r="J547" s="1">
        <v>9.4776517910761626</v>
      </c>
      <c r="K547" s="1">
        <v>7.2704791144114775</v>
      </c>
      <c r="L547" s="1">
        <v>360.28958481228989</v>
      </c>
      <c r="M547" s="1">
        <v>456.50833869154661</v>
      </c>
      <c r="N547" s="1">
        <v>350.19585179703068</v>
      </c>
    </row>
    <row r="548" spans="1:14" x14ac:dyDescent="0.2">
      <c r="A548" s="1">
        <v>26315</v>
      </c>
      <c r="B548" s="1" t="s">
        <v>23</v>
      </c>
      <c r="C548" s="2">
        <v>-20</v>
      </c>
      <c r="D548" s="1">
        <v>6</v>
      </c>
      <c r="E548" s="1">
        <v>468.83333333333331</v>
      </c>
      <c r="F548" s="1">
        <v>1524.4610073375263</v>
      </c>
      <c r="G548" s="1">
        <v>2150.6097610062893</v>
      </c>
      <c r="H548" s="1">
        <v>5075.9629643605867</v>
      </c>
      <c r="I548" s="1">
        <v>6.7240049350407398</v>
      </c>
      <c r="J548" s="1">
        <v>9.1327635341532627</v>
      </c>
      <c r="K548" s="1">
        <v>6.9414931343734168</v>
      </c>
      <c r="L548" s="1">
        <v>323.87392889232405</v>
      </c>
      <c r="M548" s="1">
        <v>439.89616843326161</v>
      </c>
      <c r="N548" s="1">
        <v>334.34964363169229</v>
      </c>
    </row>
    <row r="549" spans="1:14" x14ac:dyDescent="0.2">
      <c r="A549" s="1">
        <v>26826</v>
      </c>
      <c r="B549" s="1" t="s">
        <v>23</v>
      </c>
      <c r="C549" s="2">
        <v>-20</v>
      </c>
      <c r="D549" s="1">
        <v>7</v>
      </c>
      <c r="E549" s="1">
        <v>1399.9333333333334</v>
      </c>
      <c r="F549" s="1">
        <v>1406.6406601153042</v>
      </c>
      <c r="G549" s="1">
        <v>1436.3939276729561</v>
      </c>
      <c r="H549" s="1">
        <v>3299.0701865828096</v>
      </c>
      <c r="I549" s="1">
        <v>6.7513351198562885</v>
      </c>
      <c r="J549" s="1">
        <v>8.6802358885260276</v>
      </c>
      <c r="K549" s="1">
        <v>7.3163358201356354</v>
      </c>
      <c r="L549" s="1">
        <v>325.1903369585105</v>
      </c>
      <c r="M549" s="1">
        <v>418.09935121828465</v>
      </c>
      <c r="N549" s="1">
        <v>352.40462344315858</v>
      </c>
    </row>
    <row r="550" spans="1:14" x14ac:dyDescent="0.2">
      <c r="A550" s="1">
        <v>28017</v>
      </c>
      <c r="B550" s="1" t="s">
        <v>23</v>
      </c>
      <c r="C550" s="2">
        <v>-20</v>
      </c>
      <c r="D550" s="1">
        <v>8</v>
      </c>
      <c r="E550" s="1">
        <v>3244.1166666666668</v>
      </c>
      <c r="F550" s="1">
        <v>1140.6782295597484</v>
      </c>
      <c r="G550" s="1">
        <v>2202.2780943396224</v>
      </c>
      <c r="H550" s="1">
        <v>5146.2257421383656</v>
      </c>
      <c r="I550" s="1">
        <v>4.982150544908766</v>
      </c>
      <c r="J550" s="1">
        <v>9.3553950979818268</v>
      </c>
      <c r="K550" s="1">
        <v>7.0397284056460894</v>
      </c>
      <c r="L550" s="1">
        <v>239.97434369861281</v>
      </c>
      <c r="M550" s="1">
        <v>450.61962267953112</v>
      </c>
      <c r="N550" s="1">
        <v>339.0813241658754</v>
      </c>
    </row>
    <row r="551" spans="1:14" x14ac:dyDescent="0.2">
      <c r="A551" s="1">
        <v>4588</v>
      </c>
      <c r="B551" s="1" t="s">
        <v>23</v>
      </c>
      <c r="C551" s="2">
        <v>-20</v>
      </c>
      <c r="D551" s="1">
        <v>9</v>
      </c>
      <c r="E551" s="1">
        <v>4589.5333333333328</v>
      </c>
      <c r="F551" s="1">
        <v>974.4282295597485</v>
      </c>
      <c r="G551" s="1">
        <v>2126.9105943396225</v>
      </c>
      <c r="H551" s="1">
        <v>5013.9532421383647</v>
      </c>
      <c r="I551" s="1">
        <v>4.2276005517167361</v>
      </c>
      <c r="J551" s="1">
        <v>9.0306471662341536</v>
      </c>
      <c r="K551" s="1">
        <v>6.8547965636328057</v>
      </c>
      <c r="L551" s="1">
        <v>203.63007072414652</v>
      </c>
      <c r="M551" s="1">
        <v>434.97754781925471</v>
      </c>
      <c r="N551" s="1">
        <v>330.1737455979287</v>
      </c>
    </row>
    <row r="552" spans="1:14" x14ac:dyDescent="0.2">
      <c r="A552" s="1">
        <v>25405</v>
      </c>
      <c r="B552" s="1" t="s">
        <v>30</v>
      </c>
      <c r="C552" s="2">
        <v>-20</v>
      </c>
      <c r="D552" s="1">
        <v>1</v>
      </c>
      <c r="E552" s="1">
        <v>0</v>
      </c>
      <c r="F552" s="1">
        <v>2007.5510668613358</v>
      </c>
      <c r="G552" s="1">
        <v>2586.4501181491464</v>
      </c>
      <c r="H552" s="1">
        <v>5803.2448691224918</v>
      </c>
      <c r="I552" s="1">
        <v>8.9165799794006073</v>
      </c>
      <c r="J552" s="1">
        <v>11.010738185751233</v>
      </c>
      <c r="K552" s="1">
        <v>7.9583150913981004</v>
      </c>
      <c r="L552" s="1">
        <v>429.48329427328349</v>
      </c>
      <c r="M552" s="1">
        <v>530.3522336279168</v>
      </c>
      <c r="N552" s="1">
        <v>383.32672282587509</v>
      </c>
    </row>
    <row r="553" spans="1:14" x14ac:dyDescent="0.2">
      <c r="A553" s="1">
        <v>25458</v>
      </c>
      <c r="B553" s="1" t="s">
        <v>30</v>
      </c>
      <c r="C553" s="2">
        <v>-20</v>
      </c>
      <c r="D553" s="1">
        <v>2</v>
      </c>
      <c r="E553" s="1">
        <v>6.2142857142857153</v>
      </c>
      <c r="F553" s="1">
        <v>1911.8539041629228</v>
      </c>
      <c r="G553" s="1">
        <v>2662.3221419586698</v>
      </c>
      <c r="H553" s="1">
        <v>5812.8889961066179</v>
      </c>
      <c r="I553" s="1">
        <v>8.4822443796256657</v>
      </c>
      <c r="J553" s="1">
        <v>11.337660039463417</v>
      </c>
      <c r="K553" s="1">
        <v>7.9717986663496925</v>
      </c>
      <c r="L553" s="1">
        <v>408.56273003873889</v>
      </c>
      <c r="M553" s="1">
        <v>546.09901939405256</v>
      </c>
      <c r="N553" s="1">
        <v>383.97618374050472</v>
      </c>
    </row>
    <row r="554" spans="1:14" x14ac:dyDescent="0.2">
      <c r="A554" s="1">
        <v>25553</v>
      </c>
      <c r="B554" s="1" t="s">
        <v>30</v>
      </c>
      <c r="C554" s="2">
        <v>-20</v>
      </c>
      <c r="D554" s="1">
        <v>3</v>
      </c>
      <c r="E554" s="1">
        <v>33.63095238095238</v>
      </c>
      <c r="F554" s="1">
        <v>1755.5359180518119</v>
      </c>
      <c r="G554" s="1">
        <v>2548.0654752920036</v>
      </c>
      <c r="H554" s="1">
        <v>5533.3451072177304</v>
      </c>
      <c r="I554" s="1">
        <v>7.7727722872591647</v>
      </c>
      <c r="J554" s="1">
        <v>10.845344171371956</v>
      </c>
      <c r="K554" s="1">
        <v>7.5809648475606153</v>
      </c>
      <c r="L554" s="1">
        <v>374.38971615578521</v>
      </c>
      <c r="M554" s="1">
        <v>522.38573006794195</v>
      </c>
      <c r="N554" s="1">
        <v>365.15096191837921</v>
      </c>
    </row>
    <row r="555" spans="1:14" x14ac:dyDescent="0.2">
      <c r="A555" s="1">
        <v>25639</v>
      </c>
      <c r="B555" s="1" t="s">
        <v>30</v>
      </c>
      <c r="C555" s="2">
        <v>-20</v>
      </c>
      <c r="D555" s="1">
        <v>4</v>
      </c>
      <c r="E555" s="1">
        <v>74.797619047619051</v>
      </c>
      <c r="F555" s="1">
        <v>1702.0314041629229</v>
      </c>
      <c r="G555" s="1">
        <v>2200.24714195867</v>
      </c>
      <c r="H555" s="1">
        <v>4969.8464961066184</v>
      </c>
      <c r="I555" s="1">
        <v>7.5299342085186893</v>
      </c>
      <c r="J555" s="1">
        <v>9.3466440105078856</v>
      </c>
      <c r="K555" s="1">
        <v>6.7931303685517204</v>
      </c>
      <c r="L555" s="1">
        <v>362.6929783624384</v>
      </c>
      <c r="M555" s="1">
        <v>450.19811063281981</v>
      </c>
      <c r="N555" s="1">
        <v>327.20348113891987</v>
      </c>
    </row>
    <row r="556" spans="1:14" x14ac:dyDescent="0.2">
      <c r="A556" s="1">
        <v>25961</v>
      </c>
      <c r="B556" s="1" t="s">
        <v>30</v>
      </c>
      <c r="C556" s="2">
        <v>-20</v>
      </c>
      <c r="D556" s="1">
        <v>5</v>
      </c>
      <c r="E556" s="1">
        <v>198.05380952380955</v>
      </c>
      <c r="F556" s="1">
        <v>1643.4426244010181</v>
      </c>
      <c r="G556" s="1">
        <v>2155.6632133872417</v>
      </c>
      <c r="H556" s="1">
        <v>5264.1380437256657</v>
      </c>
      <c r="I556" s="1">
        <v>7.2640204438842551</v>
      </c>
      <c r="J556" s="1">
        <v>9.154538147997421</v>
      </c>
      <c r="K556" s="1">
        <v>7.2045830740659422</v>
      </c>
      <c r="L556" s="1">
        <v>349.88475818254335</v>
      </c>
      <c r="M556" s="1">
        <v>440.94498231783649</v>
      </c>
      <c r="N556" s="1">
        <v>347.0218491466257</v>
      </c>
    </row>
    <row r="557" spans="1:14" x14ac:dyDescent="0.2">
      <c r="A557" s="1">
        <v>26316</v>
      </c>
      <c r="B557" s="1" t="s">
        <v>30</v>
      </c>
      <c r="C557" s="2">
        <v>-20</v>
      </c>
      <c r="D557" s="1">
        <v>6</v>
      </c>
      <c r="E557" s="1">
        <v>468.83333333333331</v>
      </c>
      <c r="F557" s="1">
        <v>1507.9110966232404</v>
      </c>
      <c r="G557" s="1">
        <v>2084.8865467205746</v>
      </c>
      <c r="H557" s="1">
        <v>5065.2033215034444</v>
      </c>
      <c r="I557" s="1">
        <v>6.6488907394510068</v>
      </c>
      <c r="J557" s="1">
        <v>8.8495714698404626</v>
      </c>
      <c r="K557" s="1">
        <v>6.9264499426822006</v>
      </c>
      <c r="L557" s="1">
        <v>320.25591702644101</v>
      </c>
      <c r="M557" s="1">
        <v>426.25570751953705</v>
      </c>
      <c r="N557" s="1">
        <v>333.6250609398021</v>
      </c>
    </row>
    <row r="558" spans="1:14" x14ac:dyDescent="0.2">
      <c r="A558" s="1">
        <v>26827</v>
      </c>
      <c r="B558" s="1" t="s">
        <v>30</v>
      </c>
      <c r="C558" s="2">
        <v>-20</v>
      </c>
      <c r="D558" s="1">
        <v>7</v>
      </c>
      <c r="E558" s="1">
        <v>1399.9333333333334</v>
      </c>
      <c r="F558" s="1">
        <v>1550.6384874962564</v>
      </c>
      <c r="G558" s="1">
        <v>1519.0646419586701</v>
      </c>
      <c r="H558" s="1">
        <v>3381.3156627732856</v>
      </c>
      <c r="I558" s="1">
        <v>7.4931713332453578</v>
      </c>
      <c r="J558" s="1">
        <v>9.1863934485928489</v>
      </c>
      <c r="K558" s="1">
        <v>7.4911588112940501</v>
      </c>
      <c r="L558" s="1">
        <v>360.92222760196472</v>
      </c>
      <c r="M558" s="1">
        <v>442.47935081690201</v>
      </c>
      <c r="N558" s="1">
        <v>360.8252908213334</v>
      </c>
    </row>
    <row r="559" spans="1:14" x14ac:dyDescent="0.2">
      <c r="A559" s="1">
        <v>28018</v>
      </c>
      <c r="B559" s="1" t="s">
        <v>30</v>
      </c>
      <c r="C559" s="2">
        <v>-20</v>
      </c>
      <c r="D559" s="1">
        <v>8</v>
      </c>
      <c r="E559" s="1">
        <v>3244.1166666666668</v>
      </c>
      <c r="F559" s="1">
        <v>1276.1359378930815</v>
      </c>
      <c r="G559" s="1">
        <v>2226.1705943396223</v>
      </c>
      <c r="H559" s="1">
        <v>5362.072408805032</v>
      </c>
      <c r="I559" s="1">
        <v>5.5969452089732741</v>
      </c>
      <c r="J559" s="1">
        <v>9.4583445119769998</v>
      </c>
      <c r="K559" s="1">
        <v>7.3415063387697055</v>
      </c>
      <c r="L559" s="1">
        <v>269.58704702590478</v>
      </c>
      <c r="M559" s="1">
        <v>455.57836847313115</v>
      </c>
      <c r="N559" s="1">
        <v>353.61700725920713</v>
      </c>
    </row>
    <row r="560" spans="1:14" x14ac:dyDescent="0.2">
      <c r="A560" s="1">
        <v>4589</v>
      </c>
      <c r="B560" s="1" t="s">
        <v>30</v>
      </c>
      <c r="C560" s="2">
        <v>-20</v>
      </c>
      <c r="D560" s="1">
        <v>9</v>
      </c>
      <c r="E560" s="1">
        <v>4589.5333333333328</v>
      </c>
      <c r="F560" s="1">
        <v>1188.356295035939</v>
      </c>
      <c r="G560" s="1">
        <v>2330.7127371967654</v>
      </c>
      <c r="H560" s="1">
        <v>5593.2263373764599</v>
      </c>
      <c r="I560" s="1">
        <v>5.1985444335130886</v>
      </c>
      <c r="J560" s="1">
        <v>9.9088018665837865</v>
      </c>
      <c r="K560" s="1">
        <v>7.6646855468388111</v>
      </c>
      <c r="L560" s="1">
        <v>250.39734897116102</v>
      </c>
      <c r="M560" s="1">
        <v>477.27546635517763</v>
      </c>
      <c r="N560" s="1">
        <v>369.18352168994301</v>
      </c>
    </row>
    <row r="561" spans="1:14" x14ac:dyDescent="0.2">
      <c r="A561" s="1">
        <v>25410</v>
      </c>
      <c r="B561" s="1" t="s">
        <v>25</v>
      </c>
      <c r="C561" s="2">
        <v>-20</v>
      </c>
      <c r="D561" s="1">
        <v>1</v>
      </c>
      <c r="E561" s="1">
        <v>0</v>
      </c>
      <c r="F561" s="1">
        <v>1816.1078228137167</v>
      </c>
      <c r="G561" s="1">
        <v>2479.0769038634317</v>
      </c>
      <c r="H561" s="1">
        <v>5508.0835595986828</v>
      </c>
      <c r="I561" s="1">
        <v>8.0476867553838183</v>
      </c>
      <c r="J561" s="1">
        <v>10.548082143499791</v>
      </c>
      <c r="K561" s="1">
        <v>7.5456463608510065</v>
      </c>
      <c r="L561" s="1">
        <v>387.63147159187571</v>
      </c>
      <c r="M561" s="1">
        <v>508.06756376563328</v>
      </c>
      <c r="N561" s="1">
        <v>363.44978276046965</v>
      </c>
    </row>
    <row r="562" spans="1:14" x14ac:dyDescent="0.2">
      <c r="A562" s="1">
        <v>25463</v>
      </c>
      <c r="B562" s="1" t="s">
        <v>25</v>
      </c>
      <c r="C562" s="2">
        <v>-20</v>
      </c>
      <c r="D562" s="1">
        <v>2</v>
      </c>
      <c r="E562" s="1">
        <v>6.1190476190476204</v>
      </c>
      <c r="F562" s="1">
        <v>1808.640541067685</v>
      </c>
      <c r="G562" s="1">
        <v>2633.0282133872415</v>
      </c>
      <c r="H562" s="1">
        <v>5620.316377058999</v>
      </c>
      <c r="I562" s="1">
        <v>8.0137954026582161</v>
      </c>
      <c r="J562" s="1">
        <v>11.211436631279048</v>
      </c>
      <c r="K562" s="1">
        <v>7.7025604712464153</v>
      </c>
      <c r="L562" s="1">
        <v>385.99903293831164</v>
      </c>
      <c r="M562" s="1">
        <v>540.01923933413457</v>
      </c>
      <c r="N562" s="1">
        <v>371.00783631982461</v>
      </c>
    </row>
    <row r="563" spans="1:14" x14ac:dyDescent="0.2">
      <c r="A563" s="1">
        <v>25558</v>
      </c>
      <c r="B563" s="1" t="s">
        <v>25</v>
      </c>
      <c r="C563" s="2">
        <v>-20</v>
      </c>
      <c r="D563" s="1">
        <v>3</v>
      </c>
      <c r="E563" s="1">
        <v>33.535714285714285</v>
      </c>
      <c r="F563" s="1">
        <v>1738.6200549565738</v>
      </c>
      <c r="G563" s="1">
        <v>2491.6290467205749</v>
      </c>
      <c r="H563" s="1">
        <v>5356.4149881701105</v>
      </c>
      <c r="I563" s="1">
        <v>7.6959971631487933</v>
      </c>
      <c r="J563" s="1">
        <v>10.602167557396479</v>
      </c>
      <c r="K563" s="1">
        <v>7.3335966279903673</v>
      </c>
      <c r="L563" s="1">
        <v>370.69170264641957</v>
      </c>
      <c r="M563" s="1">
        <v>510.6726861091941</v>
      </c>
      <c r="N563" s="1">
        <v>353.23602165148452</v>
      </c>
    </row>
    <row r="564" spans="1:14" x14ac:dyDescent="0.2">
      <c r="A564" s="1">
        <v>25644</v>
      </c>
      <c r="B564" s="1" t="s">
        <v>25</v>
      </c>
      <c r="C564" s="2">
        <v>-20</v>
      </c>
      <c r="D564" s="1">
        <v>4</v>
      </c>
      <c r="E564" s="1">
        <v>74.702380952380949</v>
      </c>
      <c r="F564" s="1">
        <v>1597.5655410676848</v>
      </c>
      <c r="G564" s="1">
        <v>2257.3982133872419</v>
      </c>
      <c r="H564" s="1">
        <v>4926.986377059</v>
      </c>
      <c r="I564" s="1">
        <v>7.0558005767153116</v>
      </c>
      <c r="J564" s="1">
        <v>9.5928999198002494</v>
      </c>
      <c r="K564" s="1">
        <v>6.7332070982998946</v>
      </c>
      <c r="L564" s="1">
        <v>339.85546952125611</v>
      </c>
      <c r="M564" s="1">
        <v>462.05947445184955</v>
      </c>
      <c r="N564" s="1">
        <v>324.31716782475252</v>
      </c>
    </row>
    <row r="565" spans="1:14" x14ac:dyDescent="0.2">
      <c r="A565" s="1">
        <v>25966</v>
      </c>
      <c r="B565" s="1" t="s">
        <v>25</v>
      </c>
      <c r="C565" s="2">
        <v>-20</v>
      </c>
      <c r="D565" s="1">
        <v>5</v>
      </c>
      <c r="E565" s="1">
        <v>197.9561904761905</v>
      </c>
      <c r="F565" s="1">
        <v>1444.8155708295899</v>
      </c>
      <c r="G565" s="1">
        <v>2282.1046419586701</v>
      </c>
      <c r="H565" s="1">
        <v>5358.6623294399524</v>
      </c>
      <c r="I565" s="1">
        <v>6.3625224473725313</v>
      </c>
      <c r="J565" s="1">
        <v>9.6993564372572827</v>
      </c>
      <c r="K565" s="1">
        <v>7.3367386640195065</v>
      </c>
      <c r="L565" s="1">
        <v>306.46246732471525</v>
      </c>
      <c r="M565" s="1">
        <v>467.18714626323174</v>
      </c>
      <c r="N565" s="1">
        <v>353.38736353229956</v>
      </c>
    </row>
    <row r="566" spans="1:14" x14ac:dyDescent="0.2">
      <c r="A566" s="1">
        <v>26321</v>
      </c>
      <c r="B566" s="1" t="s">
        <v>25</v>
      </c>
      <c r="C566" s="2">
        <v>-20</v>
      </c>
      <c r="D566" s="1">
        <v>6</v>
      </c>
      <c r="E566" s="1">
        <v>468.83333333333331</v>
      </c>
      <c r="F566" s="1">
        <v>1000.811543051812</v>
      </c>
      <c r="G566" s="1">
        <v>2073.0329752920034</v>
      </c>
      <c r="H566" s="1">
        <v>5019.7026072177305</v>
      </c>
      <c r="I566" s="1">
        <v>4.3473450871502379</v>
      </c>
      <c r="J566" s="1">
        <v>8.7984961017407937</v>
      </c>
      <c r="K566" s="1">
        <v>6.862834823093646</v>
      </c>
      <c r="L566" s="1">
        <v>209.39778409272682</v>
      </c>
      <c r="M566" s="1">
        <v>423.79556950716642</v>
      </c>
      <c r="N566" s="1">
        <v>330.56092298673036</v>
      </c>
    </row>
    <row r="567" spans="1:14" x14ac:dyDescent="0.2">
      <c r="A567" s="1">
        <v>26832</v>
      </c>
      <c r="B567" s="1" t="s">
        <v>25</v>
      </c>
      <c r="C567" s="2">
        <v>-20</v>
      </c>
      <c r="D567" s="1">
        <v>7</v>
      </c>
      <c r="E567" s="1">
        <v>1399.9333333333334</v>
      </c>
      <c r="F567" s="1">
        <v>258.81512440101829</v>
      </c>
      <c r="G567" s="1">
        <v>1454.4657133872417</v>
      </c>
      <c r="H567" s="1">
        <v>3320.6630437256667</v>
      </c>
      <c r="I567" s="1">
        <v>0.83806153418689544</v>
      </c>
      <c r="J567" s="1">
        <v>8.7908817326103073</v>
      </c>
      <c r="K567" s="1">
        <v>7.3622341241910236</v>
      </c>
      <c r="L567" s="1">
        <v>40.366758256847419</v>
      </c>
      <c r="M567" s="1">
        <v>423.42880956719739</v>
      </c>
      <c r="N567" s="1">
        <v>354.61539874857903</v>
      </c>
    </row>
    <row r="568" spans="1:14" x14ac:dyDescent="0.2">
      <c r="A568" s="1">
        <v>28023</v>
      </c>
      <c r="B568" s="1" t="s">
        <v>25</v>
      </c>
      <c r="C568" s="2">
        <v>-20</v>
      </c>
      <c r="D568" s="1">
        <v>8</v>
      </c>
      <c r="E568" s="1">
        <v>3244.1166666666668</v>
      </c>
      <c r="F568" s="1">
        <v>173.14947955974844</v>
      </c>
      <c r="G568" s="1">
        <v>2327.1405943396226</v>
      </c>
      <c r="H568" s="1">
        <v>5316.2382421383654</v>
      </c>
      <c r="I568" s="1">
        <v>0.59087949693527175</v>
      </c>
      <c r="J568" s="1">
        <v>9.8934100066340154</v>
      </c>
      <c r="K568" s="1">
        <v>7.2774250152231597</v>
      </c>
      <c r="L568" s="1">
        <v>28.460785800001336</v>
      </c>
      <c r="M568" s="1">
        <v>476.53408942237468</v>
      </c>
      <c r="N568" s="1">
        <v>350.53041374445769</v>
      </c>
    </row>
    <row r="569" spans="1:14" x14ac:dyDescent="0.2">
      <c r="A569" s="1">
        <v>4594</v>
      </c>
      <c r="B569" s="1" t="s">
        <v>25</v>
      </c>
      <c r="C569" s="2">
        <v>-20</v>
      </c>
      <c r="D569" s="1">
        <v>9</v>
      </c>
      <c r="E569" s="1">
        <v>4589.5333333333328</v>
      </c>
      <c r="F569" s="1">
        <v>144.46412241689131</v>
      </c>
      <c r="G569" s="1">
        <v>2140.9234514824798</v>
      </c>
      <c r="H569" s="1">
        <v>4974.7993135669367</v>
      </c>
      <c r="I569" s="1">
        <v>0.46068679896923392</v>
      </c>
      <c r="J569" s="1">
        <v>9.0910265920479123</v>
      </c>
      <c r="K569" s="1">
        <v>6.8000549647912427</v>
      </c>
      <c r="L569" s="1">
        <v>22.189817677474686</v>
      </c>
      <c r="M569" s="1">
        <v>437.88583269582523</v>
      </c>
      <c r="N569" s="1">
        <v>327.53701691287506</v>
      </c>
    </row>
    <row r="570" spans="1:14" x14ac:dyDescent="0.2">
      <c r="A570" s="1">
        <v>25411</v>
      </c>
      <c r="B570" s="1" t="s">
        <v>32</v>
      </c>
      <c r="C570" s="2">
        <v>-20</v>
      </c>
      <c r="D570" s="1">
        <v>1</v>
      </c>
      <c r="E570" s="1">
        <v>0</v>
      </c>
      <c r="F570" s="1">
        <v>1907.4276740041928</v>
      </c>
      <c r="G570" s="1">
        <v>2620.2122610062893</v>
      </c>
      <c r="H570" s="1">
        <v>5665.0187976939205</v>
      </c>
      <c r="I570" s="1">
        <v>8.4621552852729671</v>
      </c>
      <c r="J570" s="1">
        <v>11.156214499337681</v>
      </c>
      <c r="K570" s="1">
        <v>7.7650594864647609</v>
      </c>
      <c r="L570" s="1">
        <v>407.59510226648808</v>
      </c>
      <c r="M570" s="1">
        <v>537.35936489822257</v>
      </c>
      <c r="N570" s="1">
        <v>374.01821507567303</v>
      </c>
    </row>
    <row r="571" spans="1:14" x14ac:dyDescent="0.2">
      <c r="A571" s="1">
        <v>25464</v>
      </c>
      <c r="B571" s="1" t="s">
        <v>32</v>
      </c>
      <c r="C571" s="2">
        <v>-20</v>
      </c>
      <c r="D571" s="1">
        <v>2</v>
      </c>
      <c r="E571" s="1">
        <v>6.1000000000000014</v>
      </c>
      <c r="F571" s="1">
        <v>1765.2483684486374</v>
      </c>
      <c r="G571" s="1">
        <v>2420.2189276729559</v>
      </c>
      <c r="H571" s="1">
        <v>5352.3543532494759</v>
      </c>
      <c r="I571" s="1">
        <v>7.8168536669933157</v>
      </c>
      <c r="J571" s="1">
        <v>10.294471422237832</v>
      </c>
      <c r="K571" s="1">
        <v>7.3279194033547368</v>
      </c>
      <c r="L571" s="1">
        <v>376.51297599622546</v>
      </c>
      <c r="M571" s="1">
        <v>495.85194204943224</v>
      </c>
      <c r="N571" s="1">
        <v>352.96256779984265</v>
      </c>
    </row>
    <row r="572" spans="1:14" x14ac:dyDescent="0.2">
      <c r="A572" s="1">
        <v>25559</v>
      </c>
      <c r="B572" s="1" t="s">
        <v>32</v>
      </c>
      <c r="C572" s="2">
        <v>-20</v>
      </c>
      <c r="D572" s="1">
        <v>3</v>
      </c>
      <c r="E572" s="1">
        <v>33.516666666666666</v>
      </c>
      <c r="F572" s="1">
        <v>1624.2653823375263</v>
      </c>
      <c r="G572" s="1">
        <v>2429.597261006289</v>
      </c>
      <c r="H572" s="1">
        <v>5254.0179643605879</v>
      </c>
      <c r="I572" s="1">
        <v>7.1769817198635053</v>
      </c>
      <c r="J572" s="1">
        <v>10.334881338358707</v>
      </c>
      <c r="K572" s="1">
        <v>7.1904340641182625</v>
      </c>
      <c r="L572" s="1">
        <v>345.69237971365334</v>
      </c>
      <c r="M572" s="1">
        <v>497.7983591664206</v>
      </c>
      <c r="N572" s="1">
        <v>346.34033634496029</v>
      </c>
    </row>
    <row r="573" spans="1:14" x14ac:dyDescent="0.2">
      <c r="A573" s="1">
        <v>25645</v>
      </c>
      <c r="B573" s="1" t="s">
        <v>32</v>
      </c>
      <c r="C573" s="2">
        <v>-20</v>
      </c>
      <c r="D573" s="1">
        <v>4</v>
      </c>
      <c r="E573" s="1">
        <v>74.683333333333337</v>
      </c>
      <c r="F573" s="1">
        <v>1617.075868448637</v>
      </c>
      <c r="G573" s="1">
        <v>2244.9789276729557</v>
      </c>
      <c r="H573" s="1">
        <v>4952.9268532494771</v>
      </c>
      <c r="I573" s="1">
        <v>7.1443510572715336</v>
      </c>
      <c r="J573" s="1">
        <v>9.5393869686011534</v>
      </c>
      <c r="K573" s="1">
        <v>6.7694748035644556</v>
      </c>
      <c r="L573" s="1">
        <v>344.12066449361424</v>
      </c>
      <c r="M573" s="1">
        <v>459.48192581544754</v>
      </c>
      <c r="N573" s="1">
        <v>326.06406782102249</v>
      </c>
    </row>
    <row r="574" spans="1:14" x14ac:dyDescent="0.2">
      <c r="A574" s="1">
        <v>25967</v>
      </c>
      <c r="B574" s="1" t="s">
        <v>32</v>
      </c>
      <c r="C574" s="2">
        <v>-20</v>
      </c>
      <c r="D574" s="1">
        <v>5</v>
      </c>
      <c r="E574" s="1">
        <v>197.9366666666667</v>
      </c>
      <c r="F574" s="1">
        <v>1367.893160115304</v>
      </c>
      <c r="G574" s="1">
        <v>2115.6939276729559</v>
      </c>
      <c r="H574" s="1">
        <v>5049.2026865828102</v>
      </c>
      <c r="I574" s="1">
        <v>6.0133988113979209</v>
      </c>
      <c r="J574" s="1">
        <v>8.9823161309589619</v>
      </c>
      <c r="K574" s="1">
        <v>6.9040792542227329</v>
      </c>
      <c r="L574" s="1">
        <v>289.64629233010464</v>
      </c>
      <c r="M574" s="1">
        <v>432.64959558941069</v>
      </c>
      <c r="N574" s="1">
        <v>332.54753603710066</v>
      </c>
    </row>
    <row r="575" spans="1:14" x14ac:dyDescent="0.2">
      <c r="A575" s="1">
        <v>26322</v>
      </c>
      <c r="B575" s="1" t="s">
        <v>32</v>
      </c>
      <c r="C575" s="2">
        <v>-20</v>
      </c>
      <c r="D575" s="1">
        <v>6</v>
      </c>
      <c r="E575" s="1">
        <v>468.83333333333331</v>
      </c>
      <c r="F575" s="1">
        <v>968.80413233752631</v>
      </c>
      <c r="G575" s="1">
        <v>2051.7272610062892</v>
      </c>
      <c r="H575" s="1">
        <v>4968.3054643605874</v>
      </c>
      <c r="I575" s="1">
        <v>4.2020747621183059</v>
      </c>
      <c r="J575" s="1">
        <v>8.7066927826882505</v>
      </c>
      <c r="K575" s="1">
        <v>6.7909758327306351</v>
      </c>
      <c r="L575" s="1">
        <v>202.40057463584949</v>
      </c>
      <c r="M575" s="1">
        <v>419.37369565160799</v>
      </c>
      <c r="N575" s="1">
        <v>327.09970400192259</v>
      </c>
    </row>
    <row r="576" spans="1:14" x14ac:dyDescent="0.2">
      <c r="A576" s="1">
        <v>26833</v>
      </c>
      <c r="B576" s="1" t="s">
        <v>32</v>
      </c>
      <c r="C576" s="2">
        <v>-20</v>
      </c>
      <c r="D576" s="1">
        <v>7</v>
      </c>
      <c r="E576" s="1">
        <v>1399.9333333333334</v>
      </c>
      <c r="F576" s="1">
        <v>212.80545178197065</v>
      </c>
      <c r="G576" s="1">
        <v>1530.8814276729561</v>
      </c>
      <c r="H576" s="1">
        <v>3411.7260199161428</v>
      </c>
      <c r="I576" s="1">
        <v>0.60103267107295166</v>
      </c>
      <c r="J576" s="1">
        <v>9.2587425927444791</v>
      </c>
      <c r="K576" s="1">
        <v>7.5557998085155553</v>
      </c>
      <c r="L576" s="1">
        <v>28.94983190131542</v>
      </c>
      <c r="M576" s="1">
        <v>445.96417895054515</v>
      </c>
      <c r="N576" s="1">
        <v>363.93884203670291</v>
      </c>
    </row>
    <row r="577" spans="1:14" x14ac:dyDescent="0.2">
      <c r="A577" s="1">
        <v>28024</v>
      </c>
      <c r="B577" s="1" t="s">
        <v>32</v>
      </c>
      <c r="C577" s="2">
        <v>-20</v>
      </c>
      <c r="D577" s="1">
        <v>8</v>
      </c>
      <c r="E577" s="1">
        <v>3244.1166666666668</v>
      </c>
      <c r="F577" s="1">
        <v>127.34468789308177</v>
      </c>
      <c r="G577" s="1">
        <v>2261.3955943396227</v>
      </c>
      <c r="H577" s="1">
        <v>5402.8974088050309</v>
      </c>
      <c r="I577" s="1">
        <v>0.38298773609168868</v>
      </c>
      <c r="J577" s="1">
        <v>9.6101240707498388</v>
      </c>
      <c r="K577" s="1">
        <v>7.3985842835442579</v>
      </c>
      <c r="L577" s="1">
        <v>18.447300976711762</v>
      </c>
      <c r="M577" s="1">
        <v>462.88910701365904</v>
      </c>
      <c r="N577" s="1">
        <v>356.36627029601681</v>
      </c>
    </row>
    <row r="578" spans="1:14" x14ac:dyDescent="0.2">
      <c r="A578" s="1">
        <v>4595</v>
      </c>
      <c r="B578" s="1" t="s">
        <v>32</v>
      </c>
      <c r="C578" s="2">
        <v>-20</v>
      </c>
      <c r="D578" s="1">
        <v>9</v>
      </c>
      <c r="E578" s="1">
        <v>4589.5333333333328</v>
      </c>
      <c r="F578" s="1">
        <v>92.149687893081804</v>
      </c>
      <c r="G578" s="1">
        <v>2229.7755943396223</v>
      </c>
      <c r="H578" s="1">
        <v>5247.8149088050313</v>
      </c>
      <c r="I578" s="1">
        <v>0.223250069863758</v>
      </c>
      <c r="J578" s="1">
        <v>9.4738779487229507</v>
      </c>
      <c r="K578" s="1">
        <v>7.1817614943097254</v>
      </c>
      <c r="L578" s="1">
        <v>10.753245714538288</v>
      </c>
      <c r="M578" s="1">
        <v>456.32656470985518</v>
      </c>
      <c r="N578" s="1">
        <v>345.92260624442952</v>
      </c>
    </row>
    <row r="579" spans="1:14" x14ac:dyDescent="0.2">
      <c r="A579" s="1">
        <v>25390</v>
      </c>
      <c r="B579" s="1" t="s">
        <v>9</v>
      </c>
      <c r="C579" s="2">
        <v>-20</v>
      </c>
      <c r="D579" s="1">
        <v>1</v>
      </c>
      <c r="E579" s="1">
        <v>0</v>
      </c>
      <c r="F579" s="1">
        <v>1898.1057990041929</v>
      </c>
      <c r="G579" s="1">
        <v>2662.0822610062896</v>
      </c>
      <c r="H579" s="1">
        <v>5660.4562976939214</v>
      </c>
      <c r="I579" s="1">
        <v>8.4198465892261289</v>
      </c>
      <c r="J579" s="1">
        <v>11.336626426259434</v>
      </c>
      <c r="K579" s="1">
        <v>7.7586805979642381</v>
      </c>
      <c r="L579" s="1">
        <v>405.55722696041983</v>
      </c>
      <c r="M579" s="1">
        <v>546.04923353390484</v>
      </c>
      <c r="N579" s="1">
        <v>373.71096430762793</v>
      </c>
    </row>
    <row r="580" spans="1:14" x14ac:dyDescent="0.2">
      <c r="A580" s="1">
        <v>25443</v>
      </c>
      <c r="B580" s="1" t="s">
        <v>9</v>
      </c>
      <c r="C580" s="2">
        <v>-20</v>
      </c>
      <c r="D580" s="1">
        <v>2</v>
      </c>
      <c r="E580" s="1">
        <v>6.5000000000000009</v>
      </c>
      <c r="F580" s="1">
        <v>1653.3389934486372</v>
      </c>
      <c r="G580" s="1">
        <v>2534.9614276729562</v>
      </c>
      <c r="H580" s="1">
        <v>5446.9243532494747</v>
      </c>
      <c r="I580" s="1">
        <v>7.3089365653730178</v>
      </c>
      <c r="J580" s="1">
        <v>10.788880677666995</v>
      </c>
      <c r="K580" s="1">
        <v>7.4601389070247803</v>
      </c>
      <c r="L580" s="1">
        <v>352.0482248780184</v>
      </c>
      <c r="M580" s="1">
        <v>519.66606318460686</v>
      </c>
      <c r="N580" s="1">
        <v>359.33116070593195</v>
      </c>
    </row>
    <row r="581" spans="1:14" x14ac:dyDescent="0.2">
      <c r="A581" s="1">
        <v>25538</v>
      </c>
      <c r="B581" s="1" t="s">
        <v>9</v>
      </c>
      <c r="C581" s="2">
        <v>-20</v>
      </c>
      <c r="D581" s="1">
        <v>3</v>
      </c>
      <c r="E581" s="1">
        <v>33.916666666666664</v>
      </c>
      <c r="F581" s="1">
        <v>1486.3060073375264</v>
      </c>
      <c r="G581" s="1">
        <v>2347.9897610062894</v>
      </c>
      <c r="H581" s="1">
        <v>5111.3504643605884</v>
      </c>
      <c r="I581" s="1">
        <v>6.5508328749490596</v>
      </c>
      <c r="J581" s="1">
        <v>9.9832461263628467</v>
      </c>
      <c r="K581" s="1">
        <v>6.9909688421678968</v>
      </c>
      <c r="L581" s="1">
        <v>315.53278161207885</v>
      </c>
      <c r="M581" s="1">
        <v>480.8612095441033</v>
      </c>
      <c r="N581" s="1">
        <v>336.73273109562638</v>
      </c>
    </row>
    <row r="582" spans="1:14" x14ac:dyDescent="0.2">
      <c r="A582" s="1">
        <v>25624</v>
      </c>
      <c r="B582" s="1" t="s">
        <v>9</v>
      </c>
      <c r="C582" s="2">
        <v>-20</v>
      </c>
      <c r="D582" s="1">
        <v>4</v>
      </c>
      <c r="E582" s="1">
        <v>75.083333333333329</v>
      </c>
      <c r="F582" s="1">
        <v>1477.1964934486373</v>
      </c>
      <c r="G582" s="1">
        <v>2199.0914276729559</v>
      </c>
      <c r="H582" s="1">
        <v>4725.9443532494761</v>
      </c>
      <c r="I582" s="1">
        <v>6.5094880109319533</v>
      </c>
      <c r="J582" s="1">
        <v>9.3416642005901238</v>
      </c>
      <c r="K582" s="1">
        <v>6.4521277221243984</v>
      </c>
      <c r="L582" s="1">
        <v>313.54133102896623</v>
      </c>
      <c r="M582" s="1">
        <v>449.95824902968536</v>
      </c>
      <c r="N582" s="1">
        <v>310.77846837821346</v>
      </c>
    </row>
    <row r="583" spans="1:14" x14ac:dyDescent="0.2">
      <c r="A583" s="1">
        <v>25946</v>
      </c>
      <c r="B583" s="1" t="s">
        <v>9</v>
      </c>
      <c r="C583" s="2">
        <v>-20</v>
      </c>
      <c r="D583" s="1">
        <v>5</v>
      </c>
      <c r="E583" s="1">
        <v>198.34666666666669</v>
      </c>
      <c r="F583" s="1">
        <v>1361.796285115304</v>
      </c>
      <c r="G583" s="1">
        <v>2194.5864276729558</v>
      </c>
      <c r="H583" s="1">
        <v>5091.022686582809</v>
      </c>
      <c r="I583" s="1">
        <v>5.985727250557364</v>
      </c>
      <c r="J583" s="1">
        <v>9.3222527907314525</v>
      </c>
      <c r="K583" s="1">
        <v>6.9625483209826058</v>
      </c>
      <c r="L583" s="1">
        <v>288.31344126669887</v>
      </c>
      <c r="M583" s="1">
        <v>449.02326316382079</v>
      </c>
      <c r="N583" s="1">
        <v>335.36380499483198</v>
      </c>
    </row>
    <row r="584" spans="1:14" x14ac:dyDescent="0.2">
      <c r="A584" s="1">
        <v>26301</v>
      </c>
      <c r="B584" s="1" t="s">
        <v>9</v>
      </c>
      <c r="C584" s="2">
        <v>-20</v>
      </c>
      <c r="D584" s="1">
        <v>6</v>
      </c>
      <c r="E584" s="1">
        <v>468.83333333333331</v>
      </c>
      <c r="F584" s="1">
        <v>1182.3147573375261</v>
      </c>
      <c r="G584" s="1">
        <v>2006.1472610062895</v>
      </c>
      <c r="H584" s="1">
        <v>4812.9254643605873</v>
      </c>
      <c r="I584" s="1">
        <v>5.1711240291268821</v>
      </c>
      <c r="J584" s="1">
        <v>8.5102949888240662</v>
      </c>
      <c r="K584" s="1">
        <v>6.5737371050130537</v>
      </c>
      <c r="L584" s="1">
        <v>249.07659531524135</v>
      </c>
      <c r="M584" s="1">
        <v>409.91383865580212</v>
      </c>
      <c r="N584" s="1">
        <v>316.63600551669288</v>
      </c>
    </row>
    <row r="585" spans="1:14" x14ac:dyDescent="0.2">
      <c r="A585" s="1">
        <v>26812</v>
      </c>
      <c r="B585" s="1" t="s">
        <v>9</v>
      </c>
      <c r="C585" s="2">
        <v>-20</v>
      </c>
      <c r="D585" s="1">
        <v>7</v>
      </c>
      <c r="E585" s="1">
        <v>1399.9333333333334</v>
      </c>
      <c r="F585" s="1">
        <v>965.08107678197075</v>
      </c>
      <c r="G585" s="1">
        <v>1511.7664276729563</v>
      </c>
      <c r="H585" s="1">
        <v>3153.2610199161427</v>
      </c>
      <c r="I585" s="1">
        <v>4.4765446230589392</v>
      </c>
      <c r="J585" s="1">
        <v>9.1417095920709972</v>
      </c>
      <c r="K585" s="1">
        <v>7.0064002974091677</v>
      </c>
      <c r="L585" s="1">
        <v>215.62091475816595</v>
      </c>
      <c r="M585" s="1">
        <v>440.32707158605621</v>
      </c>
      <c r="N585" s="1">
        <v>337.47601520766966</v>
      </c>
    </row>
    <row r="586" spans="1:14" x14ac:dyDescent="0.2">
      <c r="A586" s="1">
        <v>28003</v>
      </c>
      <c r="B586" s="1" t="s">
        <v>9</v>
      </c>
      <c r="C586" s="2">
        <v>-20</v>
      </c>
      <c r="D586" s="1">
        <v>8</v>
      </c>
      <c r="E586" s="1">
        <v>3244.1166666666668</v>
      </c>
      <c r="F586" s="1">
        <v>650.3053128930818</v>
      </c>
      <c r="G586" s="1">
        <v>2200.2880943396226</v>
      </c>
      <c r="H586" s="1">
        <v>4977.5274088050319</v>
      </c>
      <c r="I586" s="1">
        <v>2.7565211859169509</v>
      </c>
      <c r="J586" s="1">
        <v>9.3468204685437026</v>
      </c>
      <c r="K586" s="1">
        <v>6.8038691489759264</v>
      </c>
      <c r="L586" s="1">
        <v>132.77285712647117</v>
      </c>
      <c r="M586" s="1">
        <v>450.20661005509817</v>
      </c>
      <c r="N586" s="1">
        <v>327.72073403226244</v>
      </c>
    </row>
    <row r="587" spans="1:14" x14ac:dyDescent="0.2">
      <c r="A587" s="1">
        <v>4574</v>
      </c>
      <c r="B587" s="1" t="s">
        <v>9</v>
      </c>
      <c r="C587" s="2">
        <v>-20</v>
      </c>
      <c r="D587" s="1">
        <v>9</v>
      </c>
      <c r="E587" s="1">
        <v>4589.5333333333328</v>
      </c>
      <c r="F587" s="1">
        <v>390.0003128930818</v>
      </c>
      <c r="G587" s="1">
        <v>2086.6980943396225</v>
      </c>
      <c r="H587" s="1">
        <v>4759.4849088050323</v>
      </c>
      <c r="I587" s="1">
        <v>1.5750887890576941</v>
      </c>
      <c r="J587" s="1">
        <v>8.8573771731283273</v>
      </c>
      <c r="K587" s="1">
        <v>6.4990211937155289</v>
      </c>
      <c r="L587" s="1">
        <v>75.867016665608318</v>
      </c>
      <c r="M587" s="1">
        <v>426.63168341723963</v>
      </c>
      <c r="N587" s="1">
        <v>313.03717773823689</v>
      </c>
    </row>
    <row r="588" spans="1:14" x14ac:dyDescent="0.2">
      <c r="A588" s="1">
        <v>25391</v>
      </c>
      <c r="B588" s="1" t="s">
        <v>16</v>
      </c>
      <c r="C588" s="2">
        <v>-20</v>
      </c>
      <c r="D588" s="1">
        <v>1</v>
      </c>
      <c r="E588" s="1">
        <v>0</v>
      </c>
      <c r="F588" s="1">
        <v>1898.755650194669</v>
      </c>
      <c r="G588" s="1">
        <v>2571.5001181491461</v>
      </c>
      <c r="H588" s="1">
        <v>5639.0140357891596</v>
      </c>
      <c r="I588" s="1">
        <v>8.4227960341064261</v>
      </c>
      <c r="J588" s="1">
        <v>10.946320743489943</v>
      </c>
      <c r="K588" s="1">
        <v>7.7287019025363985</v>
      </c>
      <c r="L588" s="1">
        <v>405.69929233822097</v>
      </c>
      <c r="M588" s="1">
        <v>527.24945034386019</v>
      </c>
      <c r="N588" s="1">
        <v>372.26698591006863</v>
      </c>
    </row>
    <row r="589" spans="1:14" x14ac:dyDescent="0.2">
      <c r="A589" s="1">
        <v>25444</v>
      </c>
      <c r="B589" s="1" t="s">
        <v>16</v>
      </c>
      <c r="C589" s="2">
        <v>-20</v>
      </c>
      <c r="D589" s="1">
        <v>2</v>
      </c>
      <c r="E589" s="1">
        <v>6.4809523809523819</v>
      </c>
      <c r="F589" s="1">
        <v>1690.4543208295895</v>
      </c>
      <c r="G589" s="1">
        <v>2545.4371419586701</v>
      </c>
      <c r="H589" s="1">
        <v>5458.3823294399517</v>
      </c>
      <c r="I589" s="1">
        <v>7.4773899188925217</v>
      </c>
      <c r="J589" s="1">
        <v>10.834019053596474</v>
      </c>
      <c r="K589" s="1">
        <v>7.4761584473120601</v>
      </c>
      <c r="L589" s="1">
        <v>360.16208707272523</v>
      </c>
      <c r="M589" s="1">
        <v>521.84023516950742</v>
      </c>
      <c r="N589" s="1">
        <v>360.1027710039632</v>
      </c>
    </row>
    <row r="590" spans="1:14" x14ac:dyDescent="0.2">
      <c r="A590" s="1">
        <v>25539</v>
      </c>
      <c r="B590" s="1" t="s">
        <v>16</v>
      </c>
      <c r="C590" s="2">
        <v>-20</v>
      </c>
      <c r="D590" s="1">
        <v>3</v>
      </c>
      <c r="E590" s="1">
        <v>33.897619047619045</v>
      </c>
      <c r="F590" s="1">
        <v>1489.4913347184786</v>
      </c>
      <c r="G590" s="1">
        <v>2334.0029752920036</v>
      </c>
      <c r="H590" s="1">
        <v>5047.3759405510636</v>
      </c>
      <c r="I590" s="1">
        <v>6.5652899501587552</v>
      </c>
      <c r="J590" s="1">
        <v>9.9229790386590988</v>
      </c>
      <c r="K590" s="1">
        <v>6.9015252576736295</v>
      </c>
      <c r="L590" s="1">
        <v>316.22913293747058</v>
      </c>
      <c r="M590" s="1">
        <v>477.95833563694839</v>
      </c>
      <c r="N590" s="1">
        <v>332.42451814750558</v>
      </c>
    </row>
    <row r="591" spans="1:14" x14ac:dyDescent="0.2">
      <c r="A591" s="1">
        <v>25625</v>
      </c>
      <c r="B591" s="1" t="s">
        <v>16</v>
      </c>
      <c r="C591" s="2">
        <v>-20</v>
      </c>
      <c r="D591" s="1">
        <v>4</v>
      </c>
      <c r="E591" s="1">
        <v>75.064285714285717</v>
      </c>
      <c r="F591" s="1">
        <v>1503.7518208295896</v>
      </c>
      <c r="G591" s="1">
        <v>2197.1671419586701</v>
      </c>
      <c r="H591" s="1">
        <v>4747.3198294399517</v>
      </c>
      <c r="I591" s="1">
        <v>6.6300132566132142</v>
      </c>
      <c r="J591" s="1">
        <v>9.3333727247443559</v>
      </c>
      <c r="K591" s="1">
        <v>6.4820130436070622</v>
      </c>
      <c r="L591" s="1">
        <v>319.34664872676865</v>
      </c>
      <c r="M591" s="1">
        <v>449.55887501309451</v>
      </c>
      <c r="N591" s="1">
        <v>312.21794924985295</v>
      </c>
    </row>
    <row r="592" spans="1:14" x14ac:dyDescent="0.2">
      <c r="A592" s="1">
        <v>25947</v>
      </c>
      <c r="B592" s="1" t="s">
        <v>16</v>
      </c>
      <c r="C592" s="2">
        <v>-20</v>
      </c>
      <c r="D592" s="1">
        <v>5</v>
      </c>
      <c r="E592" s="1">
        <v>198.32714285714286</v>
      </c>
      <c r="F592" s="1">
        <v>1400.7363744010181</v>
      </c>
      <c r="G592" s="1">
        <v>2089.6207133872413</v>
      </c>
      <c r="H592" s="1">
        <v>4969.0180437256668</v>
      </c>
      <c r="I592" s="1">
        <v>6.1624625534471837</v>
      </c>
      <c r="J592" s="1">
        <v>8.8699703265565368</v>
      </c>
      <c r="K592" s="1">
        <v>6.7919720988824412</v>
      </c>
      <c r="L592" s="1">
        <v>296.82621861797759</v>
      </c>
      <c r="M592" s="1">
        <v>427.23825555948827</v>
      </c>
      <c r="N592" s="1">
        <v>327.14769097336671</v>
      </c>
    </row>
    <row r="593" spans="1:14" x14ac:dyDescent="0.2">
      <c r="A593" s="1">
        <v>26302</v>
      </c>
      <c r="B593" s="1" t="s">
        <v>16</v>
      </c>
      <c r="C593" s="2">
        <v>-20</v>
      </c>
      <c r="D593" s="1">
        <v>6</v>
      </c>
      <c r="E593" s="1">
        <v>468.83333333333331</v>
      </c>
      <c r="F593" s="1">
        <v>1194.4573466232405</v>
      </c>
      <c r="G593" s="1">
        <v>2000.4740467205754</v>
      </c>
      <c r="H593" s="1">
        <v>4645.1133215034442</v>
      </c>
      <c r="I593" s="1">
        <v>5.2262349504073002</v>
      </c>
      <c r="J593" s="1">
        <v>8.4858499083099588</v>
      </c>
      <c r="K593" s="1">
        <v>6.3391168423676252</v>
      </c>
      <c r="L593" s="1">
        <v>251.73111308737268</v>
      </c>
      <c r="M593" s="1">
        <v>408.73639688639855</v>
      </c>
      <c r="N593" s="1">
        <v>305.33509378405398</v>
      </c>
    </row>
    <row r="594" spans="1:14" x14ac:dyDescent="0.2">
      <c r="A594" s="1">
        <v>26813</v>
      </c>
      <c r="B594" s="1" t="s">
        <v>16</v>
      </c>
      <c r="C594" s="2">
        <v>-20</v>
      </c>
      <c r="D594" s="1">
        <v>7</v>
      </c>
      <c r="E594" s="1">
        <v>1399.9333333333334</v>
      </c>
      <c r="F594" s="1">
        <v>1000.7064041629231</v>
      </c>
      <c r="G594" s="1">
        <v>1447.4971419586702</v>
      </c>
      <c r="H594" s="1">
        <v>3140.4764961066189</v>
      </c>
      <c r="I594" s="1">
        <v>4.6600762668740563</v>
      </c>
      <c r="J594" s="1">
        <v>8.7482161388518342</v>
      </c>
      <c r="K594" s="1">
        <v>6.9792252016295446</v>
      </c>
      <c r="L594" s="1">
        <v>224.46105023288928</v>
      </c>
      <c r="M594" s="1">
        <v>421.37374363363904</v>
      </c>
      <c r="N594" s="1">
        <v>336.1670772870109</v>
      </c>
    </row>
    <row r="595" spans="1:14" x14ac:dyDescent="0.2">
      <c r="A595" s="1">
        <v>28004</v>
      </c>
      <c r="B595" s="1" t="s">
        <v>16</v>
      </c>
      <c r="C595" s="2">
        <v>-20</v>
      </c>
      <c r="D595" s="1">
        <v>8</v>
      </c>
      <c r="E595" s="1">
        <v>3244.1166666666668</v>
      </c>
      <c r="F595" s="1">
        <v>546.76552122641522</v>
      </c>
      <c r="G595" s="1">
        <v>2031.2605943396227</v>
      </c>
      <c r="H595" s="1">
        <v>4594.1165754716985</v>
      </c>
      <c r="I595" s="1">
        <v>2.2865906650316123</v>
      </c>
      <c r="J595" s="1">
        <v>8.6185048015323282</v>
      </c>
      <c r="K595" s="1">
        <v>6.2678176518304065</v>
      </c>
      <c r="L595" s="1">
        <v>110.13779876825943</v>
      </c>
      <c r="M595" s="1">
        <v>415.12596112226419</v>
      </c>
      <c r="N595" s="1">
        <v>301.90083857615059</v>
      </c>
    </row>
    <row r="596" spans="1:14" x14ac:dyDescent="0.2">
      <c r="A596" s="1">
        <v>4575</v>
      </c>
      <c r="B596" s="1" t="s">
        <v>16</v>
      </c>
      <c r="C596" s="2">
        <v>-20</v>
      </c>
      <c r="D596" s="1">
        <v>9</v>
      </c>
      <c r="E596" s="1">
        <v>4589.5333333333328</v>
      </c>
      <c r="F596" s="1">
        <v>317.47587836927227</v>
      </c>
      <c r="G596" s="1">
        <v>1849.6052371967655</v>
      </c>
      <c r="H596" s="1">
        <v>4194.0655040431275</v>
      </c>
      <c r="I596" s="1">
        <v>1.2459260126595209</v>
      </c>
      <c r="J596" s="1">
        <v>7.8357774784417673</v>
      </c>
      <c r="K596" s="1">
        <v>5.7085012290012269</v>
      </c>
      <c r="L596" s="1">
        <v>60.012292781986424</v>
      </c>
      <c r="M596" s="1">
        <v>377.42447579770356</v>
      </c>
      <c r="N596" s="1">
        <v>274.9603456547859</v>
      </c>
    </row>
    <row r="597" spans="1:14" x14ac:dyDescent="0.2">
      <c r="A597" s="1">
        <v>25392</v>
      </c>
      <c r="B597" s="1" t="s">
        <v>10</v>
      </c>
      <c r="C597" s="2">
        <v>-20</v>
      </c>
      <c r="D597" s="1">
        <v>1</v>
      </c>
      <c r="E597" s="1">
        <v>0</v>
      </c>
      <c r="F597" s="1">
        <v>1914.1605013851454</v>
      </c>
      <c r="G597" s="1">
        <v>2629.5904752920037</v>
      </c>
      <c r="H597" s="1">
        <v>5669.6742738843977</v>
      </c>
      <c r="I597" s="1">
        <v>8.4927132092095725</v>
      </c>
      <c r="J597" s="1">
        <v>11.196623902499153</v>
      </c>
      <c r="K597" s="1">
        <v>7.7715683661438621</v>
      </c>
      <c r="L597" s="1">
        <v>409.06698025880866</v>
      </c>
      <c r="M597" s="1">
        <v>539.30575730758824</v>
      </c>
      <c r="N597" s="1">
        <v>374.33172710529277</v>
      </c>
    </row>
    <row r="598" spans="1:14" x14ac:dyDescent="0.2">
      <c r="A598" s="1">
        <v>25445</v>
      </c>
      <c r="B598" s="1" t="s">
        <v>10</v>
      </c>
      <c r="C598" s="2">
        <v>-20</v>
      </c>
      <c r="D598" s="1">
        <v>2</v>
      </c>
      <c r="E598" s="1">
        <v>6.4619047619047629</v>
      </c>
      <c r="F598" s="1">
        <v>1721.337148210542</v>
      </c>
      <c r="G598" s="1">
        <v>2528.8703562443843</v>
      </c>
      <c r="H598" s="1">
        <v>5437.8853056304288</v>
      </c>
      <c r="I598" s="1">
        <v>7.6175561576296547</v>
      </c>
      <c r="J598" s="1">
        <v>10.762635109636264</v>
      </c>
      <c r="K598" s="1">
        <v>7.4475013011260796</v>
      </c>
      <c r="L598" s="1">
        <v>366.91344892870518</v>
      </c>
      <c r="M598" s="1">
        <v>518.40189765881632</v>
      </c>
      <c r="N598" s="1">
        <v>358.72244742958156</v>
      </c>
    </row>
    <row r="599" spans="1:14" x14ac:dyDescent="0.2">
      <c r="A599" s="1">
        <v>25540</v>
      </c>
      <c r="B599" s="1" t="s">
        <v>10</v>
      </c>
      <c r="C599" s="2">
        <v>-20</v>
      </c>
      <c r="D599" s="1">
        <v>3</v>
      </c>
      <c r="E599" s="1">
        <v>33.878571428571426</v>
      </c>
      <c r="F599" s="1">
        <v>1657.749162099431</v>
      </c>
      <c r="G599" s="1">
        <v>2457.9086895777177</v>
      </c>
      <c r="H599" s="1">
        <v>5208.8164167415398</v>
      </c>
      <c r="I599" s="1">
        <v>7.3289527622177228</v>
      </c>
      <c r="J599" s="1">
        <v>10.456871292561692</v>
      </c>
      <c r="K599" s="1">
        <v>7.1272372132003348</v>
      </c>
      <c r="L599" s="1">
        <v>353.01234140919365</v>
      </c>
      <c r="M599" s="1">
        <v>503.67422721452687</v>
      </c>
      <c r="N599" s="1">
        <v>343.29634506325436</v>
      </c>
    </row>
    <row r="600" spans="1:14" x14ac:dyDescent="0.2">
      <c r="A600" s="1">
        <v>25626</v>
      </c>
      <c r="B600" s="1" t="s">
        <v>10</v>
      </c>
      <c r="C600" s="2">
        <v>-20</v>
      </c>
      <c r="D600" s="1">
        <v>4</v>
      </c>
      <c r="E600" s="1">
        <v>75.045238095238091</v>
      </c>
      <c r="F600" s="1">
        <v>1610.7121482105422</v>
      </c>
      <c r="G600" s="1">
        <v>2289.8978562443845</v>
      </c>
      <c r="H600" s="1">
        <v>5026.2228056304284</v>
      </c>
      <c r="I600" s="1">
        <v>7.1154683802048844</v>
      </c>
      <c r="J600" s="1">
        <v>9.7329362988813521</v>
      </c>
      <c r="K600" s="1">
        <v>6.8719507943102807</v>
      </c>
      <c r="L600" s="1">
        <v>342.72947781411676</v>
      </c>
      <c r="M600" s="1">
        <v>468.80458138127756</v>
      </c>
      <c r="N600" s="1">
        <v>331.00001032264453</v>
      </c>
    </row>
    <row r="601" spans="1:14" x14ac:dyDescent="0.2">
      <c r="A601" s="1">
        <v>25948</v>
      </c>
      <c r="B601" s="1" t="s">
        <v>10</v>
      </c>
      <c r="C601" s="2">
        <v>-20</v>
      </c>
      <c r="D601" s="1">
        <v>5</v>
      </c>
      <c r="E601" s="1">
        <v>198.30761904761906</v>
      </c>
      <c r="F601" s="1">
        <v>1485.9089636867325</v>
      </c>
      <c r="G601" s="1">
        <v>2218.1774991015272</v>
      </c>
      <c r="H601" s="1">
        <v>5215.2484008685233</v>
      </c>
      <c r="I601" s="1">
        <v>6.5490308341430232</v>
      </c>
      <c r="J601" s="1">
        <v>9.4239033915095103</v>
      </c>
      <c r="K601" s="1">
        <v>7.1362298509171938</v>
      </c>
      <c r="L601" s="1">
        <v>315.44598303868202</v>
      </c>
      <c r="M601" s="1">
        <v>453.91944925623255</v>
      </c>
      <c r="N601" s="1">
        <v>343.729491816804</v>
      </c>
    </row>
    <row r="602" spans="1:14" x14ac:dyDescent="0.2">
      <c r="A602" s="1">
        <v>26303</v>
      </c>
      <c r="B602" s="1" t="s">
        <v>10</v>
      </c>
      <c r="C602" s="2">
        <v>-20</v>
      </c>
      <c r="D602" s="1">
        <v>6</v>
      </c>
      <c r="E602" s="1">
        <v>468.83333333333331</v>
      </c>
      <c r="F602" s="1">
        <v>1305.1124359089549</v>
      </c>
      <c r="G602" s="1">
        <v>2110.7933324348605</v>
      </c>
      <c r="H602" s="1">
        <v>5117.983678646302</v>
      </c>
      <c r="I602" s="1">
        <v>5.7284592924656419</v>
      </c>
      <c r="J602" s="1">
        <v>8.9612001569926765</v>
      </c>
      <c r="K602" s="1">
        <v>7.0002428222947239</v>
      </c>
      <c r="L602" s="1">
        <v>275.92166208595279</v>
      </c>
      <c r="M602" s="1">
        <v>431.63250629264212</v>
      </c>
      <c r="N602" s="1">
        <v>337.17942921812363</v>
      </c>
    </row>
    <row r="603" spans="1:14" x14ac:dyDescent="0.2">
      <c r="A603" s="1">
        <v>26814</v>
      </c>
      <c r="B603" s="1" t="s">
        <v>10</v>
      </c>
      <c r="C603" s="2">
        <v>-20</v>
      </c>
      <c r="D603" s="1">
        <v>7</v>
      </c>
      <c r="E603" s="1">
        <v>1399.9333333333334</v>
      </c>
      <c r="F603" s="1">
        <v>817.97173154387542</v>
      </c>
      <c r="G603" s="1">
        <v>1439.5203562443849</v>
      </c>
      <c r="H603" s="1">
        <v>3148.6569722970949</v>
      </c>
      <c r="I603" s="1">
        <v>3.7186787468130205</v>
      </c>
      <c r="J603" s="1">
        <v>8.6993776785917145</v>
      </c>
      <c r="K603" s="1">
        <v>6.9966138214413753</v>
      </c>
      <c r="L603" s="1">
        <v>179.11692624470385</v>
      </c>
      <c r="M603" s="1">
        <v>419.02135035637252</v>
      </c>
      <c r="N603" s="1">
        <v>337.00463179074478</v>
      </c>
    </row>
    <row r="604" spans="1:14" x14ac:dyDescent="0.2">
      <c r="A604" s="1">
        <v>28005</v>
      </c>
      <c r="B604" s="1" t="s">
        <v>10</v>
      </c>
      <c r="C604" s="2">
        <v>-20</v>
      </c>
      <c r="D604" s="1">
        <v>8</v>
      </c>
      <c r="E604" s="1">
        <v>3244.1166666666668</v>
      </c>
      <c r="F604" s="1">
        <v>270.20572955974848</v>
      </c>
      <c r="G604" s="1">
        <v>2030.0505943396231</v>
      </c>
      <c r="H604" s="1">
        <v>4643.3207421383649</v>
      </c>
      <c r="I604" s="1">
        <v>1.0313835136374914</v>
      </c>
      <c r="J604" s="1">
        <v>8.6132910821252278</v>
      </c>
      <c r="K604" s="1">
        <v>6.3366106146639138</v>
      </c>
      <c r="L604" s="1">
        <v>49.678463056410642</v>
      </c>
      <c r="M604" s="1">
        <v>414.87483284308638</v>
      </c>
      <c r="N604" s="1">
        <v>305.21437676779038</v>
      </c>
    </row>
    <row r="605" spans="1:14" x14ac:dyDescent="0.2">
      <c r="A605" s="1">
        <v>4576</v>
      </c>
      <c r="B605" s="1" t="s">
        <v>10</v>
      </c>
      <c r="C605" s="2">
        <v>-20</v>
      </c>
      <c r="D605" s="1">
        <v>9</v>
      </c>
      <c r="E605" s="1">
        <v>4589.5333333333328</v>
      </c>
      <c r="F605" s="1">
        <v>120.77144384546274</v>
      </c>
      <c r="G605" s="1">
        <v>1848.3273800539087</v>
      </c>
      <c r="H605" s="1">
        <v>4110.7560992812223</v>
      </c>
      <c r="I605" s="1">
        <v>0.35315410450443763</v>
      </c>
      <c r="J605" s="1">
        <v>7.8302713721729944</v>
      </c>
      <c r="K605" s="1">
        <v>5.5920253048321875</v>
      </c>
      <c r="L605" s="1">
        <v>17.010309842910548</v>
      </c>
      <c r="M605" s="1">
        <v>377.15926417347157</v>
      </c>
      <c r="N605" s="1">
        <v>269.35007089347465</v>
      </c>
    </row>
    <row r="606" spans="1:14" x14ac:dyDescent="0.2">
      <c r="A606" s="1">
        <v>25401</v>
      </c>
      <c r="B606" s="1" t="s">
        <v>17</v>
      </c>
      <c r="C606" s="2">
        <v>-20</v>
      </c>
      <c r="D606" s="1">
        <v>1</v>
      </c>
      <c r="E606" s="1">
        <v>0</v>
      </c>
      <c r="F606" s="1">
        <v>1901.0166620994307</v>
      </c>
      <c r="G606" s="1">
        <v>2564.4336895777178</v>
      </c>
      <c r="H606" s="1">
        <v>5696.9014167415389</v>
      </c>
      <c r="I606" s="1">
        <v>8.4330579680453432</v>
      </c>
      <c r="J606" s="1">
        <v>10.915872499042218</v>
      </c>
      <c r="K606" s="1">
        <v>7.8096349762202566</v>
      </c>
      <c r="L606" s="1">
        <v>406.19357705319942</v>
      </c>
      <c r="M606" s="1">
        <v>525.78285526363231</v>
      </c>
      <c r="N606" s="1">
        <v>376.16527462409442</v>
      </c>
    </row>
    <row r="607" spans="1:14" x14ac:dyDescent="0.2">
      <c r="A607" s="1">
        <v>25446</v>
      </c>
      <c r="B607" s="1" t="s">
        <v>17</v>
      </c>
      <c r="C607" s="2">
        <v>-20</v>
      </c>
      <c r="D607" s="1">
        <v>2</v>
      </c>
      <c r="E607" s="1">
        <v>6.4428571428571439</v>
      </c>
      <c r="F607" s="1">
        <v>1732.8924755914943</v>
      </c>
      <c r="G607" s="1">
        <v>2430.386070530099</v>
      </c>
      <c r="H607" s="1">
        <v>5390.6557818209048</v>
      </c>
      <c r="I607" s="1">
        <v>7.6700017046770492</v>
      </c>
      <c r="J607" s="1">
        <v>10.338280207385811</v>
      </c>
      <c r="K607" s="1">
        <v>7.3814691112490802</v>
      </c>
      <c r="L607" s="1">
        <v>369.43958410249559</v>
      </c>
      <c r="M607" s="1">
        <v>497.96207187577062</v>
      </c>
      <c r="N607" s="1">
        <v>355.54188688933289</v>
      </c>
    </row>
    <row r="608" spans="1:14" x14ac:dyDescent="0.2">
      <c r="A608" s="1">
        <v>25541</v>
      </c>
      <c r="B608" s="1" t="s">
        <v>17</v>
      </c>
      <c r="C608" s="2">
        <v>-20</v>
      </c>
      <c r="D608" s="1">
        <v>3</v>
      </c>
      <c r="E608" s="1">
        <v>33.859523809523807</v>
      </c>
      <c r="F608" s="1">
        <v>1600.2694894803833</v>
      </c>
      <c r="G608" s="1">
        <v>2414.3069038634321</v>
      </c>
      <c r="H608" s="1">
        <v>5241.2943929320154</v>
      </c>
      <c r="I608" s="1">
        <v>7.0680728429191815</v>
      </c>
      <c r="J608" s="1">
        <v>10.268997345154395</v>
      </c>
      <c r="K608" s="1">
        <v>7.172645079247836</v>
      </c>
      <c r="L608" s="1">
        <v>340.44658554663954</v>
      </c>
      <c r="M608" s="1">
        <v>494.62493678848671</v>
      </c>
      <c r="N608" s="1">
        <v>345.48349752990129</v>
      </c>
    </row>
    <row r="609" spans="1:14" x14ac:dyDescent="0.2">
      <c r="A609" s="1">
        <v>25627</v>
      </c>
      <c r="B609" s="1" t="s">
        <v>17</v>
      </c>
      <c r="C609" s="2">
        <v>-20</v>
      </c>
      <c r="D609" s="1">
        <v>4</v>
      </c>
      <c r="E609" s="1">
        <v>75.026190476190479</v>
      </c>
      <c r="F609" s="1">
        <v>1490.8274755914942</v>
      </c>
      <c r="G609" s="1">
        <v>2113.8085705300987</v>
      </c>
      <c r="H609" s="1">
        <v>4675.3357818209051</v>
      </c>
      <c r="I609" s="1">
        <v>6.5713542213565752</v>
      </c>
      <c r="J609" s="1">
        <v>8.9741923928391003</v>
      </c>
      <c r="K609" s="1">
        <v>6.3813712433707162</v>
      </c>
      <c r="L609" s="1">
        <v>316.5212295908313</v>
      </c>
      <c r="M609" s="1">
        <v>432.25830096550874</v>
      </c>
      <c r="N609" s="1">
        <v>307.37035387057557</v>
      </c>
    </row>
    <row r="610" spans="1:14" x14ac:dyDescent="0.2">
      <c r="A610" s="1">
        <v>25949</v>
      </c>
      <c r="B610" s="1" t="s">
        <v>17</v>
      </c>
      <c r="C610" s="2">
        <v>-20</v>
      </c>
      <c r="D610" s="1">
        <v>5</v>
      </c>
      <c r="E610" s="1">
        <v>198.28809523809525</v>
      </c>
      <c r="F610" s="1">
        <v>1389.9815529724467</v>
      </c>
      <c r="G610" s="1">
        <v>2132.2292848158127</v>
      </c>
      <c r="H610" s="1">
        <v>5085.0687580113809</v>
      </c>
      <c r="I610" s="1">
        <v>6.1136502199993039</v>
      </c>
      <c r="J610" s="1">
        <v>9.0535646536358687</v>
      </c>
      <c r="K610" s="1">
        <v>6.9542240587366377</v>
      </c>
      <c r="L610" s="1">
        <v>294.47508378614816</v>
      </c>
      <c r="M610" s="1">
        <v>436.08141028765556</v>
      </c>
      <c r="N610" s="1">
        <v>334.96285176163582</v>
      </c>
    </row>
    <row r="611" spans="1:14" x14ac:dyDescent="0.2">
      <c r="A611" s="1">
        <v>26304</v>
      </c>
      <c r="B611" s="1" t="s">
        <v>17</v>
      </c>
      <c r="C611" s="2">
        <v>-20</v>
      </c>
      <c r="D611" s="1">
        <v>6</v>
      </c>
      <c r="E611" s="1">
        <v>468.83333333333331</v>
      </c>
      <c r="F611" s="1">
        <v>1148.0175251946689</v>
      </c>
      <c r="G611" s="1">
        <v>2157.0951181491464</v>
      </c>
      <c r="H611" s="1">
        <v>5084.6965357891586</v>
      </c>
      <c r="I611" s="1">
        <v>5.0154610139094489</v>
      </c>
      <c r="J611" s="1">
        <v>9.1607080237381346</v>
      </c>
      <c r="K611" s="1">
        <v>6.9537036501770828</v>
      </c>
      <c r="L611" s="1">
        <v>241.57880303091875</v>
      </c>
      <c r="M611" s="1">
        <v>441.24216560610398</v>
      </c>
      <c r="N611" s="1">
        <v>334.93778533672378</v>
      </c>
    </row>
    <row r="612" spans="1:14" x14ac:dyDescent="0.2">
      <c r="A612" s="1">
        <v>26815</v>
      </c>
      <c r="B612" s="1" t="s">
        <v>17</v>
      </c>
      <c r="C612" s="2">
        <v>-20</v>
      </c>
      <c r="D612" s="1">
        <v>7</v>
      </c>
      <c r="E612" s="1">
        <v>1399.9333333333334</v>
      </c>
      <c r="F612" s="1">
        <v>613.07205892482773</v>
      </c>
      <c r="G612" s="1">
        <v>1587.0035705300991</v>
      </c>
      <c r="H612" s="1">
        <v>3343.1699484875717</v>
      </c>
      <c r="I612" s="1">
        <v>2.6630933951101317</v>
      </c>
      <c r="J612" s="1">
        <v>9.6023545615018602</v>
      </c>
      <c r="K612" s="1">
        <v>7.410075350170203</v>
      </c>
      <c r="L612" s="1">
        <v>128.27273763389806</v>
      </c>
      <c r="M612" s="1">
        <v>462.5148744677258</v>
      </c>
      <c r="N612" s="1">
        <v>356.91975842270057</v>
      </c>
    </row>
    <row r="613" spans="1:14" x14ac:dyDescent="0.2">
      <c r="A613" s="1">
        <v>28006</v>
      </c>
      <c r="B613" s="1" t="s">
        <v>17</v>
      </c>
      <c r="C613" s="2">
        <v>-20</v>
      </c>
      <c r="D613" s="1">
        <v>8</v>
      </c>
      <c r="E613" s="1">
        <v>3244.1166666666668</v>
      </c>
      <c r="F613" s="1">
        <v>128.0809378930818</v>
      </c>
      <c r="G613" s="1">
        <v>2173.8005943396224</v>
      </c>
      <c r="H613" s="1">
        <v>5062.3099088050312</v>
      </c>
      <c r="I613" s="1">
        <v>0.38632931463296777</v>
      </c>
      <c r="J613" s="1">
        <v>9.2326895654068526</v>
      </c>
      <c r="K613" s="1">
        <v>6.9224046260818328</v>
      </c>
      <c r="L613" s="1">
        <v>18.608254185598689</v>
      </c>
      <c r="M613" s="1">
        <v>444.70928749747617</v>
      </c>
      <c r="N613" s="1">
        <v>333.43021090717548</v>
      </c>
    </row>
    <row r="614" spans="1:14" x14ac:dyDescent="0.2">
      <c r="A614" s="1">
        <v>4577</v>
      </c>
      <c r="B614" s="1" t="s">
        <v>17</v>
      </c>
      <c r="C614" s="2">
        <v>-20</v>
      </c>
      <c r="D614" s="1">
        <v>9</v>
      </c>
      <c r="E614" s="1">
        <v>4589.5333333333328</v>
      </c>
      <c r="F614" s="1">
        <v>115.80950932165324</v>
      </c>
      <c r="G614" s="1">
        <v>2143.9170229110509</v>
      </c>
      <c r="H614" s="1">
        <v>5119.4391945193174</v>
      </c>
      <c r="I614" s="1">
        <v>0.33063363736964207</v>
      </c>
      <c r="J614" s="1">
        <v>9.1039254692823626</v>
      </c>
      <c r="K614" s="1">
        <v>7.002277797300688</v>
      </c>
      <c r="L614" s="1">
        <v>15.925570577859355</v>
      </c>
      <c r="M614" s="1">
        <v>438.50713058132357</v>
      </c>
      <c r="N614" s="1">
        <v>337.27744749097536</v>
      </c>
    </row>
    <row r="615" spans="1:14" x14ac:dyDescent="0.2">
      <c r="A615" s="1">
        <v>25393</v>
      </c>
      <c r="B615" s="1" t="s">
        <v>11</v>
      </c>
      <c r="C615" s="2">
        <v>-20</v>
      </c>
      <c r="D615" s="1">
        <v>1</v>
      </c>
      <c r="E615" s="1">
        <v>0</v>
      </c>
      <c r="F615" s="1">
        <v>1968.4778525756212</v>
      </c>
      <c r="G615" s="1">
        <v>2653.0783324348604</v>
      </c>
      <c r="H615" s="1">
        <v>5913.7970119796355</v>
      </c>
      <c r="I615" s="1">
        <v>8.7392404691854093</v>
      </c>
      <c r="J615" s="1">
        <v>11.297829767471821</v>
      </c>
      <c r="K615" s="1">
        <v>8.1128794295416071</v>
      </c>
      <c r="L615" s="1">
        <v>420.94141417710409</v>
      </c>
      <c r="M615" s="1">
        <v>544.18052189094362</v>
      </c>
      <c r="N615" s="1">
        <v>390.77159533040066</v>
      </c>
    </row>
    <row r="616" spans="1:14" x14ac:dyDescent="0.2">
      <c r="A616" s="1">
        <v>25447</v>
      </c>
      <c r="B616" s="1" t="s">
        <v>11</v>
      </c>
      <c r="C616" s="2">
        <v>-20</v>
      </c>
      <c r="D616" s="1">
        <v>2</v>
      </c>
      <c r="E616" s="1">
        <v>6.423809523809525</v>
      </c>
      <c r="F616" s="1">
        <v>1695.0003029724467</v>
      </c>
      <c r="G616" s="1">
        <v>2487.5442848158132</v>
      </c>
      <c r="H616" s="1">
        <v>5509.5687580113818</v>
      </c>
      <c r="I616" s="1">
        <v>7.4980225251778991</v>
      </c>
      <c r="J616" s="1">
        <v>10.58456689424256</v>
      </c>
      <c r="K616" s="1">
        <v>7.5477228353881598</v>
      </c>
      <c r="L616" s="1">
        <v>361.15589408588045</v>
      </c>
      <c r="M616" s="1">
        <v>509.8249181521744</v>
      </c>
      <c r="N616" s="1">
        <v>363.54979993373018</v>
      </c>
    </row>
    <row r="617" spans="1:14" x14ac:dyDescent="0.2">
      <c r="A617" s="1">
        <v>25542</v>
      </c>
      <c r="B617" s="1" t="s">
        <v>11</v>
      </c>
      <c r="C617" s="2">
        <v>-20</v>
      </c>
      <c r="D617" s="1">
        <v>3</v>
      </c>
      <c r="E617" s="1">
        <v>33.840476190476188</v>
      </c>
      <c r="F617" s="1">
        <v>1471.6448168613358</v>
      </c>
      <c r="G617" s="1">
        <v>2550.6326181491463</v>
      </c>
      <c r="H617" s="1">
        <v>5553.8648691224917</v>
      </c>
      <c r="I617" s="1">
        <v>6.4842909130002075</v>
      </c>
      <c r="J617" s="1">
        <v>10.856405628012523</v>
      </c>
      <c r="K617" s="1">
        <v>7.6096537841628678</v>
      </c>
      <c r="L617" s="1">
        <v>312.32766697269653</v>
      </c>
      <c r="M617" s="1">
        <v>522.91852524820467</v>
      </c>
      <c r="N617" s="1">
        <v>366.53281673598843</v>
      </c>
    </row>
    <row r="618" spans="1:14" x14ac:dyDescent="0.2">
      <c r="A618" s="1">
        <v>25628</v>
      </c>
      <c r="B618" s="1" t="s">
        <v>11</v>
      </c>
      <c r="C618" s="2">
        <v>-20</v>
      </c>
      <c r="D618" s="1">
        <v>4</v>
      </c>
      <c r="E618" s="1">
        <v>75.007142857142853</v>
      </c>
      <c r="F618" s="1">
        <v>1159.0203029724469</v>
      </c>
      <c r="G618" s="1">
        <v>2338.7992848158128</v>
      </c>
      <c r="H618" s="1">
        <v>5118.3637580113818</v>
      </c>
      <c r="I618" s="1">
        <v>5.0653987335925512</v>
      </c>
      <c r="J618" s="1">
        <v>9.9436456601853358</v>
      </c>
      <c r="K618" s="1">
        <v>7.0007742160243014</v>
      </c>
      <c r="L618" s="1">
        <v>243.98414413788385</v>
      </c>
      <c r="M618" s="1">
        <v>478.95378105605437</v>
      </c>
      <c r="N618" s="1">
        <v>337.20502476373218</v>
      </c>
    </row>
    <row r="619" spans="1:14" x14ac:dyDescent="0.2">
      <c r="A619" s="1">
        <v>25950</v>
      </c>
      <c r="B619" s="1" t="s">
        <v>11</v>
      </c>
      <c r="C619" s="2">
        <v>-20</v>
      </c>
      <c r="D619" s="1">
        <v>5</v>
      </c>
      <c r="E619" s="1">
        <v>198.26857142857145</v>
      </c>
      <c r="F619" s="1">
        <v>252.83914225816113</v>
      </c>
      <c r="G619" s="1">
        <v>2161.1710705300989</v>
      </c>
      <c r="H619" s="1">
        <v>5164.0366151542376</v>
      </c>
      <c r="I619" s="1">
        <v>0.95256271165143702</v>
      </c>
      <c r="J619" s="1">
        <v>9.1782707278959794</v>
      </c>
      <c r="K619" s="1">
        <v>7.0646300107014852</v>
      </c>
      <c r="L619" s="1">
        <v>45.881915751004378</v>
      </c>
      <c r="M619" s="1">
        <v>442.08810519902909</v>
      </c>
      <c r="N619" s="1">
        <v>340.28075527024401</v>
      </c>
    </row>
    <row r="620" spans="1:14" x14ac:dyDescent="0.2">
      <c r="A620" s="1">
        <v>26305</v>
      </c>
      <c r="B620" s="1" t="s">
        <v>11</v>
      </c>
      <c r="C620" s="2">
        <v>-20</v>
      </c>
      <c r="D620" s="1">
        <v>6</v>
      </c>
      <c r="E620" s="1">
        <v>468.83333333333331</v>
      </c>
      <c r="F620" s="1">
        <v>133.62761448038339</v>
      </c>
      <c r="G620" s="1">
        <v>2126.8619038634324</v>
      </c>
      <c r="H620" s="1">
        <v>5128.0818929320158</v>
      </c>
      <c r="I620" s="1">
        <v>0.41150371933183583</v>
      </c>
      <c r="J620" s="1">
        <v>9.030437365836919</v>
      </c>
      <c r="K620" s="1">
        <v>7.0143612624005804</v>
      </c>
      <c r="L620" s="1">
        <v>19.820825181027082</v>
      </c>
      <c r="M620" s="1">
        <v>434.96744240148774</v>
      </c>
      <c r="N620" s="1">
        <v>337.85946956775001</v>
      </c>
    </row>
    <row r="621" spans="1:14" x14ac:dyDescent="0.2">
      <c r="A621" s="1">
        <v>26816</v>
      </c>
      <c r="B621" s="1" t="s">
        <v>11</v>
      </c>
      <c r="C621" s="2">
        <v>-20</v>
      </c>
      <c r="D621" s="1">
        <v>7</v>
      </c>
      <c r="E621" s="1">
        <v>1399.9333333333334</v>
      </c>
      <c r="F621" s="1">
        <v>129.23488630578021</v>
      </c>
      <c r="G621" s="1">
        <v>1491.0317848158131</v>
      </c>
      <c r="H621" s="1">
        <v>3457.910424678048</v>
      </c>
      <c r="I621" s="1">
        <v>0.17050067645036426</v>
      </c>
      <c r="J621" s="1">
        <v>9.0147602082643292</v>
      </c>
      <c r="K621" s="1">
        <v>7.6539705062770711</v>
      </c>
      <c r="L621" s="1">
        <v>8.2124752278225159</v>
      </c>
      <c r="M621" s="1">
        <v>434.21232358971554</v>
      </c>
      <c r="N621" s="1">
        <v>368.66741227025972</v>
      </c>
    </row>
    <row r="622" spans="1:14" x14ac:dyDescent="0.2">
      <c r="A622" s="1">
        <v>28007</v>
      </c>
      <c r="B622" s="1" t="s">
        <v>11</v>
      </c>
      <c r="C622" s="2">
        <v>-20</v>
      </c>
      <c r="D622" s="1">
        <v>8</v>
      </c>
      <c r="E622" s="1">
        <v>3244.1166666666668</v>
      </c>
      <c r="F622" s="1">
        <v>128.19864622641512</v>
      </c>
      <c r="G622" s="1">
        <v>2204.3080943396221</v>
      </c>
      <c r="H622" s="1">
        <v>5172.9590754716983</v>
      </c>
      <c r="I622" s="1">
        <v>0.38686355115696963</v>
      </c>
      <c r="J622" s="1">
        <v>9.3641420817805159</v>
      </c>
      <c r="K622" s="1">
        <v>7.0771046144308949</v>
      </c>
      <c r="L622" s="1">
        <v>18.633986659571836</v>
      </c>
      <c r="M622" s="1">
        <v>451.04093706525907</v>
      </c>
      <c r="N622" s="1">
        <v>340.88161725060399</v>
      </c>
    </row>
    <row r="623" spans="1:14" x14ac:dyDescent="0.2">
      <c r="A623" s="1">
        <v>4578</v>
      </c>
      <c r="B623" s="1" t="s">
        <v>11</v>
      </c>
      <c r="C623" s="2">
        <v>-20</v>
      </c>
      <c r="D623" s="1">
        <v>9</v>
      </c>
      <c r="E623" s="1">
        <v>4589.5333333333328</v>
      </c>
      <c r="F623" s="1">
        <v>97.767574797843693</v>
      </c>
      <c r="G623" s="1">
        <v>2144.6416657681939</v>
      </c>
      <c r="H623" s="1">
        <v>4989.8547897574126</v>
      </c>
      <c r="I623" s="1">
        <v>0.24874767302611397</v>
      </c>
      <c r="J623" s="1">
        <v>9.1070478531893908</v>
      </c>
      <c r="K623" s="1">
        <v>6.8211042149701671</v>
      </c>
      <c r="L623" s="1">
        <v>11.98138415186969</v>
      </c>
      <c r="M623" s="1">
        <v>438.65752588192925</v>
      </c>
      <c r="N623" s="1">
        <v>328.55089233705246</v>
      </c>
    </row>
    <row r="624" spans="1:14" x14ac:dyDescent="0.2">
      <c r="A624" s="1">
        <v>25394</v>
      </c>
      <c r="B624" s="1" t="s">
        <v>18</v>
      </c>
      <c r="C624" s="2">
        <v>-20</v>
      </c>
      <c r="D624" s="1">
        <v>1</v>
      </c>
      <c r="E624" s="1">
        <v>0</v>
      </c>
      <c r="F624" s="1">
        <v>1907.7977037660976</v>
      </c>
      <c r="G624" s="1">
        <v>2651.1011895777174</v>
      </c>
      <c r="H624" s="1">
        <v>5785.597250074874</v>
      </c>
      <c r="I624" s="1">
        <v>8.4638347195847015</v>
      </c>
      <c r="J624" s="1">
        <v>11.289310537649591</v>
      </c>
      <c r="K624" s="1">
        <v>7.9336417337642411</v>
      </c>
      <c r="L624" s="1">
        <v>407.67599527506155</v>
      </c>
      <c r="M624" s="1">
        <v>543.77017768978408</v>
      </c>
      <c r="N624" s="1">
        <v>382.13828567375464</v>
      </c>
    </row>
    <row r="625" spans="1:14" x14ac:dyDescent="0.2">
      <c r="A625" s="1">
        <v>25448</v>
      </c>
      <c r="B625" s="1" t="s">
        <v>18</v>
      </c>
      <c r="C625" s="2">
        <v>-20</v>
      </c>
      <c r="D625" s="1">
        <v>2</v>
      </c>
      <c r="E625" s="1">
        <v>6.404761904761906</v>
      </c>
      <c r="F625" s="1">
        <v>1565.4981303533991</v>
      </c>
      <c r="G625" s="1">
        <v>2473.4049991015272</v>
      </c>
      <c r="H625" s="1">
        <v>5476.174234201857</v>
      </c>
      <c r="I625" s="1">
        <v>6.910257932888844</v>
      </c>
      <c r="J625" s="1">
        <v>10.523642705539155</v>
      </c>
      <c r="K625" s="1">
        <v>7.5010335326135706</v>
      </c>
      <c r="L625" s="1">
        <v>332.84514333428274</v>
      </c>
      <c r="M625" s="1">
        <v>506.89039378008158</v>
      </c>
      <c r="N625" s="1">
        <v>361.30092473614559</v>
      </c>
    </row>
    <row r="626" spans="1:14" x14ac:dyDescent="0.2">
      <c r="A626" s="1">
        <v>25543</v>
      </c>
      <c r="B626" s="1" t="s">
        <v>18</v>
      </c>
      <c r="C626" s="2">
        <v>-20</v>
      </c>
      <c r="D626" s="1">
        <v>3</v>
      </c>
      <c r="E626" s="1">
        <v>33.821428571428569</v>
      </c>
      <c r="F626" s="1">
        <v>1247.1951442422881</v>
      </c>
      <c r="G626" s="1">
        <v>2472.5908324348607</v>
      </c>
      <c r="H626" s="1">
        <v>5340.6078453129685</v>
      </c>
      <c r="I626" s="1">
        <v>5.4655931749752096</v>
      </c>
      <c r="J626" s="1">
        <v>10.520134576158481</v>
      </c>
      <c r="K626" s="1">
        <v>7.3114964632128183</v>
      </c>
      <c r="L626" s="1">
        <v>263.26023737452351</v>
      </c>
      <c r="M626" s="1">
        <v>506.7214183470536</v>
      </c>
      <c r="N626" s="1">
        <v>352.17152701401454</v>
      </c>
    </row>
    <row r="627" spans="1:14" x14ac:dyDescent="0.2">
      <c r="A627" s="1">
        <v>25629</v>
      </c>
      <c r="B627" s="1" t="s">
        <v>18</v>
      </c>
      <c r="C627" s="2">
        <v>-20</v>
      </c>
      <c r="D627" s="1">
        <v>4</v>
      </c>
      <c r="E627" s="1">
        <v>74.988095238095241</v>
      </c>
      <c r="F627" s="1">
        <v>1014.7281303533993</v>
      </c>
      <c r="G627" s="1">
        <v>2617.7874991015269</v>
      </c>
      <c r="H627" s="1">
        <v>4937.7867342018562</v>
      </c>
      <c r="I627" s="1">
        <v>4.4105075584505027</v>
      </c>
      <c r="J627" s="1">
        <v>11.14576654214722</v>
      </c>
      <c r="K627" s="1">
        <v>6.7483072131448525</v>
      </c>
      <c r="L627" s="1">
        <v>212.44011941761033</v>
      </c>
      <c r="M627" s="1">
        <v>536.85612003495078</v>
      </c>
      <c r="N627" s="1">
        <v>325.04449232388777</v>
      </c>
    </row>
    <row r="628" spans="1:14" x14ac:dyDescent="0.2">
      <c r="A628" s="1">
        <v>25951</v>
      </c>
      <c r="B628" s="1" t="s">
        <v>18</v>
      </c>
      <c r="C628" s="2">
        <v>-20</v>
      </c>
      <c r="D628" s="1">
        <v>5</v>
      </c>
      <c r="E628" s="1">
        <v>198.24904761904764</v>
      </c>
      <c r="F628" s="1">
        <v>113.74173154387547</v>
      </c>
      <c r="G628" s="1">
        <v>2171.8603562443845</v>
      </c>
      <c r="H628" s="1">
        <v>5230.0719722970953</v>
      </c>
      <c r="I628" s="1">
        <v>0.3212487248394475</v>
      </c>
      <c r="J628" s="1">
        <v>9.2243293530006216</v>
      </c>
      <c r="K628" s="1">
        <v>7.1569548721385461</v>
      </c>
      <c r="L628" s="1">
        <v>15.473529194364072</v>
      </c>
      <c r="M628" s="1">
        <v>444.30660265941634</v>
      </c>
      <c r="N628" s="1">
        <v>344.72775016345634</v>
      </c>
    </row>
    <row r="629" spans="1:14" x14ac:dyDescent="0.2">
      <c r="A629" s="1">
        <v>26306</v>
      </c>
      <c r="B629" s="1" t="s">
        <v>18</v>
      </c>
      <c r="C629" s="2">
        <v>-20</v>
      </c>
      <c r="D629" s="1">
        <v>6</v>
      </c>
      <c r="E629" s="1">
        <v>468.83333333333331</v>
      </c>
      <c r="F629" s="1">
        <v>116.38020376609764</v>
      </c>
      <c r="G629" s="1">
        <v>2122.0936895777177</v>
      </c>
      <c r="H629" s="1">
        <v>5006.6397500748726</v>
      </c>
      <c r="I629" s="1">
        <v>0.33322381775562854</v>
      </c>
      <c r="J629" s="1">
        <v>9.0098918027305999</v>
      </c>
      <c r="K629" s="1">
        <v>6.8445714786086995</v>
      </c>
      <c r="L629" s="1">
        <v>16.050331327777542</v>
      </c>
      <c r="M629" s="1">
        <v>433.97782798138638</v>
      </c>
      <c r="N629" s="1">
        <v>329.68123577796155</v>
      </c>
    </row>
    <row r="630" spans="1:14" x14ac:dyDescent="0.2">
      <c r="A630" s="1">
        <v>26817</v>
      </c>
      <c r="B630" s="1" t="s">
        <v>18</v>
      </c>
      <c r="C630" s="2">
        <v>-20</v>
      </c>
      <c r="D630" s="1">
        <v>7</v>
      </c>
      <c r="E630" s="1">
        <v>1399.9333333333334</v>
      </c>
      <c r="F630" s="1">
        <v>116.24771368673258</v>
      </c>
      <c r="G630" s="1">
        <v>1360.1099991015274</v>
      </c>
      <c r="H630" s="1">
        <v>3045.5709008685239</v>
      </c>
      <c r="I630" s="1">
        <v>0.10359442422715257</v>
      </c>
      <c r="J630" s="1">
        <v>8.2131818961704965</v>
      </c>
      <c r="K630" s="1">
        <v>6.777491552489157</v>
      </c>
      <c r="L630" s="1">
        <v>4.989813884719104</v>
      </c>
      <c r="M630" s="1">
        <v>395.60284608921535</v>
      </c>
      <c r="N630" s="1">
        <v>326.45020911572254</v>
      </c>
    </row>
    <row r="631" spans="1:14" x14ac:dyDescent="0.2">
      <c r="A631" s="1">
        <v>28008</v>
      </c>
      <c r="B631" s="1" t="s">
        <v>18</v>
      </c>
      <c r="C631" s="2">
        <v>-20</v>
      </c>
      <c r="D631" s="1">
        <v>8</v>
      </c>
      <c r="E631" s="1">
        <v>3244.1166666666668</v>
      </c>
      <c r="F631" s="1">
        <v>135.58635455974843</v>
      </c>
      <c r="G631" s="1">
        <v>1949.483094339623</v>
      </c>
      <c r="H631" s="1">
        <v>4457.5357421383651</v>
      </c>
      <c r="I631" s="1">
        <v>0.42039374828551912</v>
      </c>
      <c r="J631" s="1">
        <v>8.2661370835040628</v>
      </c>
      <c r="K631" s="1">
        <v>6.0768622749225649</v>
      </c>
      <c r="L631" s="1">
        <v>20.249029596849461</v>
      </c>
      <c r="M631" s="1">
        <v>398.15352901444254</v>
      </c>
      <c r="N631" s="1">
        <v>292.70312549299052</v>
      </c>
    </row>
    <row r="632" spans="1:14" x14ac:dyDescent="0.2">
      <c r="A632" s="1">
        <v>4579</v>
      </c>
      <c r="B632" s="1" t="s">
        <v>18</v>
      </c>
      <c r="C632" s="2">
        <v>-20</v>
      </c>
      <c r="D632" s="1">
        <v>9</v>
      </c>
      <c r="E632" s="1">
        <v>4589.5333333333328</v>
      </c>
      <c r="F632" s="1">
        <v>110.14564027403416</v>
      </c>
      <c r="G632" s="1">
        <v>1813.301308625337</v>
      </c>
      <c r="H632" s="1">
        <v>4073.1003849955077</v>
      </c>
      <c r="I632" s="1">
        <v>0.30492733751206902</v>
      </c>
      <c r="J632" s="1">
        <v>7.6793489685683252</v>
      </c>
      <c r="K632" s="1">
        <v>5.539378378183164</v>
      </c>
      <c r="L632" s="1">
        <v>14.687379884576359</v>
      </c>
      <c r="M632" s="1">
        <v>369.88981207081321</v>
      </c>
      <c r="N632" s="1">
        <v>266.81423590485531</v>
      </c>
    </row>
    <row r="633" spans="1:14" x14ac:dyDescent="0.2">
      <c r="A633" s="1">
        <v>25395</v>
      </c>
      <c r="B633" s="1" t="s">
        <v>12</v>
      </c>
      <c r="C633" s="2">
        <v>-20</v>
      </c>
      <c r="D633" s="1">
        <v>1</v>
      </c>
      <c r="E633" s="1">
        <v>0</v>
      </c>
      <c r="F633" s="1">
        <v>1859.6875549565739</v>
      </c>
      <c r="G633" s="1">
        <v>2546.3015467205751</v>
      </c>
      <c r="H633" s="1">
        <v>5591.3399881701116</v>
      </c>
      <c r="I633" s="1">
        <v>8.2454797574391758</v>
      </c>
      <c r="J633" s="1">
        <v>10.837743651846669</v>
      </c>
      <c r="K633" s="1">
        <v>7.6620482183433918</v>
      </c>
      <c r="L633" s="1">
        <v>397.15853132814107</v>
      </c>
      <c r="M633" s="1">
        <v>522.01963721940035</v>
      </c>
      <c r="N633" s="1">
        <v>369.05648996556994</v>
      </c>
    </row>
    <row r="634" spans="1:14" x14ac:dyDescent="0.2">
      <c r="A634" s="1">
        <v>25449</v>
      </c>
      <c r="B634" s="1" t="s">
        <v>12</v>
      </c>
      <c r="C634" s="2">
        <v>-20</v>
      </c>
      <c r="D634" s="1">
        <v>2</v>
      </c>
      <c r="E634" s="1">
        <v>6.385714285714287</v>
      </c>
      <c r="F634" s="1">
        <v>1697.9559577343514</v>
      </c>
      <c r="G634" s="1">
        <v>2584.3457133872416</v>
      </c>
      <c r="H634" s="1">
        <v>5380.4847103923339</v>
      </c>
      <c r="I634" s="1">
        <v>7.5114371975416478</v>
      </c>
      <c r="J634" s="1">
        <v>11.001670602323516</v>
      </c>
      <c r="K634" s="1">
        <v>7.3672488086575791</v>
      </c>
      <c r="L634" s="1">
        <v>361.80203618203052</v>
      </c>
      <c r="M634" s="1">
        <v>529.91547697787485</v>
      </c>
      <c r="N634" s="1">
        <v>354.85694014779409</v>
      </c>
    </row>
    <row r="635" spans="1:14" x14ac:dyDescent="0.2">
      <c r="A635" s="1">
        <v>25544</v>
      </c>
      <c r="B635" s="1" t="s">
        <v>12</v>
      </c>
      <c r="C635" s="2">
        <v>-20</v>
      </c>
      <c r="D635" s="1">
        <v>3</v>
      </c>
      <c r="E635" s="1">
        <v>33.80238095238095</v>
      </c>
      <c r="F635" s="1">
        <v>1531.5804716232406</v>
      </c>
      <c r="G635" s="1">
        <v>2480.1965467205746</v>
      </c>
      <c r="H635" s="1">
        <v>5323.5333215034452</v>
      </c>
      <c r="I635" s="1">
        <v>6.7563176672411407</v>
      </c>
      <c r="J635" s="1">
        <v>10.5529065267174</v>
      </c>
      <c r="K635" s="1">
        <v>7.2876243572225725</v>
      </c>
      <c r="L635" s="1">
        <v>325.43033041672686</v>
      </c>
      <c r="M635" s="1">
        <v>508.2999389590284</v>
      </c>
      <c r="N635" s="1">
        <v>351.02168360481306</v>
      </c>
    </row>
    <row r="636" spans="1:14" x14ac:dyDescent="0.2">
      <c r="A636" s="1">
        <v>25630</v>
      </c>
      <c r="B636" s="1" t="s">
        <v>12</v>
      </c>
      <c r="C636" s="2">
        <v>-20</v>
      </c>
      <c r="D636" s="1">
        <v>4</v>
      </c>
      <c r="E636" s="1">
        <v>74.969047619047615</v>
      </c>
      <c r="F636" s="1">
        <v>1476.2659577343518</v>
      </c>
      <c r="G636" s="1">
        <v>2277.5157133872417</v>
      </c>
      <c r="H636" s="1">
        <v>4808.0722103923335</v>
      </c>
      <c r="I636" s="1">
        <v>6.5052646381988461</v>
      </c>
      <c r="J636" s="1">
        <v>9.6795833910170703</v>
      </c>
      <c r="K636" s="1">
        <v>6.5669517097411161</v>
      </c>
      <c r="L636" s="1">
        <v>313.33790459881595</v>
      </c>
      <c r="M636" s="1">
        <v>466.2347415232212</v>
      </c>
      <c r="N636" s="1">
        <v>316.30917461055282</v>
      </c>
    </row>
    <row r="637" spans="1:14" x14ac:dyDescent="0.2">
      <c r="A637" s="1">
        <v>25952</v>
      </c>
      <c r="B637" s="1" t="s">
        <v>12</v>
      </c>
      <c r="C637" s="2">
        <v>-20</v>
      </c>
      <c r="D637" s="1">
        <v>5</v>
      </c>
      <c r="E637" s="1">
        <v>198.22952380952381</v>
      </c>
      <c r="F637" s="1">
        <v>1364.2893208295898</v>
      </c>
      <c r="G637" s="1">
        <v>2226.2021419586704</v>
      </c>
      <c r="H637" s="1">
        <v>5012.397329439952</v>
      </c>
      <c r="I637" s="1">
        <v>5.9970422585648331</v>
      </c>
      <c r="J637" s="1">
        <v>9.4584804462197098</v>
      </c>
      <c r="K637" s="1">
        <v>6.8526212225654692</v>
      </c>
      <c r="L637" s="1">
        <v>288.85844920976712</v>
      </c>
      <c r="M637" s="1">
        <v>455.5849159932003</v>
      </c>
      <c r="N637" s="1">
        <v>330.06896633840029</v>
      </c>
    </row>
    <row r="638" spans="1:14" x14ac:dyDescent="0.2">
      <c r="A638" s="1">
        <v>26307</v>
      </c>
      <c r="B638" s="1" t="s">
        <v>12</v>
      </c>
      <c r="C638" s="2">
        <v>-20</v>
      </c>
      <c r="D638" s="1">
        <v>6</v>
      </c>
      <c r="E638" s="1">
        <v>468.83333333333331</v>
      </c>
      <c r="F638" s="1">
        <v>880.08029305181208</v>
      </c>
      <c r="G638" s="1">
        <v>2017.9179752920038</v>
      </c>
      <c r="H638" s="1">
        <v>4843.9376072177301</v>
      </c>
      <c r="I638" s="1">
        <v>3.7993886127708985</v>
      </c>
      <c r="J638" s="1">
        <v>8.5610133371768509</v>
      </c>
      <c r="K638" s="1">
        <v>6.6170955710838584</v>
      </c>
      <c r="L638" s="1">
        <v>183.00446375258528</v>
      </c>
      <c r="M638" s="1">
        <v>412.35678016263296</v>
      </c>
      <c r="N638" s="1">
        <v>318.72444490553323</v>
      </c>
    </row>
    <row r="639" spans="1:14" x14ac:dyDescent="0.2">
      <c r="A639" s="1">
        <v>26818</v>
      </c>
      <c r="B639" s="1" t="s">
        <v>12</v>
      </c>
      <c r="C639" s="2">
        <v>-20</v>
      </c>
      <c r="D639" s="1">
        <v>7</v>
      </c>
      <c r="E639" s="1">
        <v>1399.9333333333334</v>
      </c>
      <c r="F639" s="1">
        <v>345.67554106768495</v>
      </c>
      <c r="G639" s="1">
        <v>1479.6507133872419</v>
      </c>
      <c r="H639" s="1">
        <v>3262.446377059</v>
      </c>
      <c r="I639" s="1">
        <v>1.2855419147271387</v>
      </c>
      <c r="J639" s="1">
        <v>8.9450787570393793</v>
      </c>
      <c r="K639" s="1">
        <v>7.2384873569114685</v>
      </c>
      <c r="L639" s="1">
        <v>61.920464767760727</v>
      </c>
      <c r="M639" s="1">
        <v>430.85598973851097</v>
      </c>
      <c r="N639" s="1">
        <v>348.6549106029363</v>
      </c>
    </row>
    <row r="640" spans="1:14" x14ac:dyDescent="0.2">
      <c r="A640" s="1">
        <v>28009</v>
      </c>
      <c r="B640" s="1" t="s">
        <v>12</v>
      </c>
      <c r="C640" s="2">
        <v>-20</v>
      </c>
      <c r="D640" s="1">
        <v>8</v>
      </c>
      <c r="E640" s="1">
        <v>3244.1166666666668</v>
      </c>
      <c r="F640" s="1">
        <v>128.8390628930818</v>
      </c>
      <c r="G640" s="1">
        <v>2245.4905943396225</v>
      </c>
      <c r="H640" s="1">
        <v>5219.2199088050311</v>
      </c>
      <c r="I640" s="1">
        <v>0.38977017606808784</v>
      </c>
      <c r="J640" s="1">
        <v>9.5415916681300512</v>
      </c>
      <c r="K640" s="1">
        <v>7.1417824659979461</v>
      </c>
      <c r="L640" s="1">
        <v>18.773989535666463</v>
      </c>
      <c r="M640" s="1">
        <v>459.58811917868115</v>
      </c>
      <c r="N640" s="1">
        <v>343.99694362256605</v>
      </c>
    </row>
    <row r="641" spans="1:14" x14ac:dyDescent="0.2">
      <c r="A641" s="1">
        <v>4580</v>
      </c>
      <c r="B641" s="1" t="s">
        <v>12</v>
      </c>
      <c r="C641" s="2">
        <v>-20</v>
      </c>
      <c r="D641" s="1">
        <v>9</v>
      </c>
      <c r="E641" s="1">
        <v>4589.5333333333328</v>
      </c>
      <c r="F641" s="1">
        <v>112.53370575022466</v>
      </c>
      <c r="G641" s="1">
        <v>2012.0834514824799</v>
      </c>
      <c r="H641" s="1">
        <v>4656.310980233603</v>
      </c>
      <c r="I641" s="1">
        <v>0.31576592270786846</v>
      </c>
      <c r="J641" s="1">
        <v>8.5358731966670103</v>
      </c>
      <c r="K641" s="1">
        <v>6.3547724295471548</v>
      </c>
      <c r="L641" s="1">
        <v>15.209440056291044</v>
      </c>
      <c r="M641" s="1">
        <v>411.14585956419683</v>
      </c>
      <c r="N641" s="1">
        <v>306.08917361860716</v>
      </c>
    </row>
    <row r="642" spans="1:14" x14ac:dyDescent="0.2">
      <c r="A642" s="1">
        <v>25396</v>
      </c>
      <c r="B642" s="1" t="s">
        <v>19</v>
      </c>
      <c r="C642" s="2">
        <v>-20</v>
      </c>
      <c r="D642" s="1">
        <v>1</v>
      </c>
      <c r="E642" s="1">
        <v>0</v>
      </c>
      <c r="F642" s="1">
        <v>1850.0424061470501</v>
      </c>
      <c r="G642" s="1">
        <v>2527.2694038634318</v>
      </c>
      <c r="H642" s="1">
        <v>5580.1802262653491</v>
      </c>
      <c r="I642" s="1">
        <v>8.2017038358237642</v>
      </c>
      <c r="J642" s="1">
        <v>10.7557368315384</v>
      </c>
      <c r="K642" s="1">
        <v>7.6464456151909808</v>
      </c>
      <c r="L642" s="1">
        <v>395.04998443362877</v>
      </c>
      <c r="M642" s="1">
        <v>518.06962954602773</v>
      </c>
      <c r="N642" s="1">
        <v>368.3049622030627</v>
      </c>
    </row>
    <row r="643" spans="1:14" x14ac:dyDescent="0.2">
      <c r="A643" s="1">
        <v>25450</v>
      </c>
      <c r="B643" s="1" t="s">
        <v>19</v>
      </c>
      <c r="C643" s="2">
        <v>-20</v>
      </c>
      <c r="D643" s="1">
        <v>2</v>
      </c>
      <c r="E643" s="1">
        <v>6.366666666666668</v>
      </c>
      <c r="F643" s="1">
        <v>1646.7562851153036</v>
      </c>
      <c r="G643" s="1">
        <v>2424.8914276729561</v>
      </c>
      <c r="H643" s="1">
        <v>5364.3076865828098</v>
      </c>
      <c r="I643" s="1">
        <v>7.2790599787378181</v>
      </c>
      <c r="J643" s="1">
        <v>10.314604565981368</v>
      </c>
      <c r="K643" s="1">
        <v>7.3446315086792158</v>
      </c>
      <c r="L643" s="1">
        <v>350.60916473619602</v>
      </c>
      <c r="M643" s="1">
        <v>496.82169154072017</v>
      </c>
      <c r="N643" s="1">
        <v>353.76753675269015</v>
      </c>
    </row>
    <row r="644" spans="1:14" x14ac:dyDescent="0.2">
      <c r="A644" s="1">
        <v>25545</v>
      </c>
      <c r="B644" s="1" t="s">
        <v>19</v>
      </c>
      <c r="C644" s="2">
        <v>-20</v>
      </c>
      <c r="D644" s="1">
        <v>3</v>
      </c>
      <c r="E644" s="1">
        <v>33.783333333333331</v>
      </c>
      <c r="F644" s="1">
        <v>1560.0932990041927</v>
      </c>
      <c r="G644" s="1">
        <v>2370.9947610062891</v>
      </c>
      <c r="H644" s="1">
        <v>5262.7987976939203</v>
      </c>
      <c r="I644" s="1">
        <v>6.8857273135941206</v>
      </c>
      <c r="J644" s="1">
        <v>10.082371427982975</v>
      </c>
      <c r="K644" s="1">
        <v>7.2027106573840198</v>
      </c>
      <c r="L644" s="1">
        <v>331.66358143391273</v>
      </c>
      <c r="M644" s="1">
        <v>485.63576000896745</v>
      </c>
      <c r="N644" s="1">
        <v>346.93166079115059</v>
      </c>
    </row>
    <row r="645" spans="1:14" x14ac:dyDescent="0.2">
      <c r="A645" s="1">
        <v>25631</v>
      </c>
      <c r="B645" s="1" t="s">
        <v>19</v>
      </c>
      <c r="C645" s="2">
        <v>-20</v>
      </c>
      <c r="D645" s="1">
        <v>4</v>
      </c>
      <c r="E645" s="1">
        <v>74.95</v>
      </c>
      <c r="F645" s="1">
        <v>1612.2237851153041</v>
      </c>
      <c r="G645" s="1">
        <v>2296.9189276729558</v>
      </c>
      <c r="H645" s="1">
        <v>4921.1101865828095</v>
      </c>
      <c r="I645" s="1">
        <v>7.1223291658662182</v>
      </c>
      <c r="J645" s="1">
        <v>9.7631891057952238</v>
      </c>
      <c r="K645" s="1">
        <v>6.7249915226603409</v>
      </c>
      <c r="L645" s="1">
        <v>343.05994003549984</v>
      </c>
      <c r="M645" s="1">
        <v>470.2617628571798</v>
      </c>
      <c r="N645" s="1">
        <v>323.92144967965891</v>
      </c>
    </row>
    <row r="646" spans="1:14" x14ac:dyDescent="0.2">
      <c r="A646" s="1">
        <v>25953</v>
      </c>
      <c r="B646" s="1" t="s">
        <v>19</v>
      </c>
      <c r="C646" s="2">
        <v>-20</v>
      </c>
      <c r="D646" s="1">
        <v>5</v>
      </c>
      <c r="E646" s="1">
        <v>198.21</v>
      </c>
      <c r="F646" s="1">
        <v>1354.924410115304</v>
      </c>
      <c r="G646" s="1">
        <v>2091.5814276729557</v>
      </c>
      <c r="H646" s="1">
        <v>5033.1801865828093</v>
      </c>
      <c r="I646" s="1">
        <v>5.9545382386207226</v>
      </c>
      <c r="J646" s="1">
        <v>8.8784187679806781</v>
      </c>
      <c r="K646" s="1">
        <v>6.8816779959214385</v>
      </c>
      <c r="L646" s="1">
        <v>286.81116577288589</v>
      </c>
      <c r="M646" s="1">
        <v>427.64519010868742</v>
      </c>
      <c r="N646" s="1">
        <v>331.46853868235996</v>
      </c>
    </row>
    <row r="647" spans="1:14" x14ac:dyDescent="0.2">
      <c r="A647" s="1">
        <v>26308</v>
      </c>
      <c r="B647" s="1" t="s">
        <v>19</v>
      </c>
      <c r="C647" s="2">
        <v>-20</v>
      </c>
      <c r="D647" s="1">
        <v>6</v>
      </c>
      <c r="E647" s="1">
        <v>468.83333333333331</v>
      </c>
      <c r="F647" s="1">
        <v>1098.2203823375262</v>
      </c>
      <c r="G647" s="1">
        <v>2084.1747610062894</v>
      </c>
      <c r="H647" s="1">
        <v>4940.0904643605872</v>
      </c>
      <c r="I647" s="1">
        <v>4.7894493820066542</v>
      </c>
      <c r="J647" s="1">
        <v>8.8465044855493336</v>
      </c>
      <c r="K647" s="1">
        <v>6.7515280871871193</v>
      </c>
      <c r="L647" s="1">
        <v>230.69254165739397</v>
      </c>
      <c r="M647" s="1">
        <v>426.10798064220506</v>
      </c>
      <c r="N647" s="1">
        <v>325.19963158101416</v>
      </c>
    </row>
    <row r="648" spans="1:14" x14ac:dyDescent="0.2">
      <c r="A648" s="1">
        <v>26819</v>
      </c>
      <c r="B648" s="1" t="s">
        <v>19</v>
      </c>
      <c r="C648" s="2">
        <v>-20</v>
      </c>
      <c r="D648" s="1">
        <v>7</v>
      </c>
      <c r="E648" s="1">
        <v>1399.9333333333334</v>
      </c>
      <c r="F648" s="1">
        <v>704.56086844863739</v>
      </c>
      <c r="G648" s="1">
        <v>1452.8264276729562</v>
      </c>
      <c r="H648" s="1">
        <v>3306.8893532494762</v>
      </c>
      <c r="I648" s="1">
        <v>3.1344179508971064</v>
      </c>
      <c r="J648" s="1">
        <v>8.7808450846320696</v>
      </c>
      <c r="K648" s="1">
        <v>7.332956431606922</v>
      </c>
      <c r="L648" s="1">
        <v>150.97494221894451</v>
      </c>
      <c r="M648" s="1">
        <v>422.94537616031801</v>
      </c>
      <c r="N648" s="1">
        <v>353.20518542813664</v>
      </c>
    </row>
    <row r="649" spans="1:14" x14ac:dyDescent="0.2">
      <c r="A649" s="1">
        <v>28010</v>
      </c>
      <c r="B649" s="1" t="s">
        <v>19</v>
      </c>
      <c r="C649" s="2">
        <v>-20</v>
      </c>
      <c r="D649" s="1">
        <v>8</v>
      </c>
      <c r="E649" s="1">
        <v>3244.1166666666668</v>
      </c>
      <c r="F649" s="1">
        <v>147.26427122641513</v>
      </c>
      <c r="G649" s="1">
        <v>2140.6130943396224</v>
      </c>
      <c r="H649" s="1">
        <v>4995.5315754716976</v>
      </c>
      <c r="I649" s="1">
        <v>0.47339568477472488</v>
      </c>
      <c r="J649" s="1">
        <v>9.0896893068753108</v>
      </c>
      <c r="K649" s="1">
        <v>6.8290410003099575</v>
      </c>
      <c r="L649" s="1">
        <v>22.801964280196255</v>
      </c>
      <c r="M649" s="1">
        <v>437.82141992291918</v>
      </c>
      <c r="N649" s="1">
        <v>328.93318204022881</v>
      </c>
    </row>
    <row r="650" spans="1:14" x14ac:dyDescent="0.2">
      <c r="A650" s="1">
        <v>4581</v>
      </c>
      <c r="B650" s="1" t="s">
        <v>19</v>
      </c>
      <c r="C650" s="2">
        <v>-20</v>
      </c>
      <c r="D650" s="1">
        <v>9</v>
      </c>
      <c r="E650" s="1">
        <v>4589.5333333333328</v>
      </c>
      <c r="F650" s="1">
        <v>112.31927122641513</v>
      </c>
      <c r="G650" s="1">
        <v>2127.4405943396223</v>
      </c>
      <c r="H650" s="1">
        <v>4887.6690754716983</v>
      </c>
      <c r="I650" s="1">
        <v>0.31479268019069179</v>
      </c>
      <c r="J650" s="1">
        <v>9.0329308615116428</v>
      </c>
      <c r="K650" s="1">
        <v>6.6782370855948239</v>
      </c>
      <c r="L650" s="1">
        <v>15.162562060089638</v>
      </c>
      <c r="M650" s="1">
        <v>435.0875461564151</v>
      </c>
      <c r="N650" s="1">
        <v>321.66943717047025</v>
      </c>
    </row>
    <row r="651" spans="1:14" x14ac:dyDescent="0.2">
      <c r="A651" s="1">
        <v>25397</v>
      </c>
      <c r="B651" s="1" t="s">
        <v>248</v>
      </c>
      <c r="C651" s="2">
        <v>-20</v>
      </c>
      <c r="D651" s="1">
        <v>1</v>
      </c>
      <c r="E651" s="1">
        <v>0</v>
      </c>
      <c r="F651" s="1">
        <v>1935.7947573375261</v>
      </c>
      <c r="G651" s="1">
        <v>2618.4822610062893</v>
      </c>
      <c r="H651" s="1">
        <v>5743.7504643605871</v>
      </c>
      <c r="I651" s="1">
        <v>8.5909034509033084</v>
      </c>
      <c r="J651" s="1">
        <v>11.148760173243231</v>
      </c>
      <c r="K651" s="1">
        <v>7.8751352175611142</v>
      </c>
      <c r="L651" s="1">
        <v>413.79649186141194</v>
      </c>
      <c r="M651" s="1">
        <v>537.00031372220803</v>
      </c>
      <c r="N651" s="1">
        <v>379.32021289546714</v>
      </c>
    </row>
    <row r="652" spans="1:14" x14ac:dyDescent="0.2">
      <c r="A652" s="1">
        <v>25451</v>
      </c>
      <c r="B652" s="1" t="s">
        <v>248</v>
      </c>
      <c r="C652" s="2">
        <v>-20</v>
      </c>
      <c r="D652" s="1">
        <v>2</v>
      </c>
      <c r="E652" s="1">
        <v>6.347619047619049</v>
      </c>
      <c r="F652" s="1">
        <v>1833.7316124962565</v>
      </c>
      <c r="G652" s="1">
        <v>2591.0246419586706</v>
      </c>
      <c r="H652" s="1">
        <v>5669.7131627732861</v>
      </c>
      <c r="I652" s="1">
        <v>8.1276749080754165</v>
      </c>
      <c r="J652" s="1">
        <v>11.030449163903269</v>
      </c>
      <c r="K652" s="1">
        <v>7.7716227371873972</v>
      </c>
      <c r="L652" s="1">
        <v>391.48424646746554</v>
      </c>
      <c r="M652" s="1">
        <v>531.30164874555635</v>
      </c>
      <c r="N652" s="1">
        <v>374.33434598550747</v>
      </c>
    </row>
    <row r="653" spans="1:14" x14ac:dyDescent="0.2">
      <c r="A653" s="1">
        <v>25546</v>
      </c>
      <c r="B653" s="1" t="s">
        <v>248</v>
      </c>
      <c r="C653" s="2">
        <v>-20</v>
      </c>
      <c r="D653" s="1">
        <v>3</v>
      </c>
      <c r="E653" s="1">
        <v>33.764285714285712</v>
      </c>
      <c r="F653" s="1">
        <v>1637.8886263851452</v>
      </c>
      <c r="G653" s="1">
        <v>2454.2129752920032</v>
      </c>
      <c r="H653" s="1">
        <v>5274.7992738843968</v>
      </c>
      <c r="I653" s="1">
        <v>7.2388128098086737</v>
      </c>
      <c r="J653" s="1">
        <v>10.440946980748031</v>
      </c>
      <c r="K653" s="1">
        <v>7.2194886737286215</v>
      </c>
      <c r="L653" s="1">
        <v>348.67058663374019</v>
      </c>
      <c r="M653" s="1">
        <v>502.90720376915141</v>
      </c>
      <c r="N653" s="1">
        <v>347.73980446817677</v>
      </c>
    </row>
    <row r="654" spans="1:14" x14ac:dyDescent="0.2">
      <c r="A654" s="1">
        <v>25632</v>
      </c>
      <c r="B654" s="1" t="s">
        <v>248</v>
      </c>
      <c r="C654" s="2">
        <v>-20</v>
      </c>
      <c r="D654" s="1">
        <v>4</v>
      </c>
      <c r="E654" s="1">
        <v>74.930952380952377</v>
      </c>
      <c r="F654" s="1">
        <v>1734.2941124962563</v>
      </c>
      <c r="G654" s="1">
        <v>2412.70464195867</v>
      </c>
      <c r="H654" s="1">
        <v>5201.1631627732859</v>
      </c>
      <c r="I654" s="1">
        <v>7.6763632392150694</v>
      </c>
      <c r="J654" s="1">
        <v>10.262093424503059</v>
      </c>
      <c r="K654" s="1">
        <v>7.1165371027938278</v>
      </c>
      <c r="L654" s="1">
        <v>369.74599898536928</v>
      </c>
      <c r="M654" s="1">
        <v>494.29239689184618</v>
      </c>
      <c r="N654" s="1">
        <v>342.78095478165636</v>
      </c>
    </row>
    <row r="655" spans="1:14" x14ac:dyDescent="0.2">
      <c r="A655" s="1">
        <v>25954</v>
      </c>
      <c r="B655" s="1" t="s">
        <v>248</v>
      </c>
      <c r="C655" s="2">
        <v>-20</v>
      </c>
      <c r="D655" s="1">
        <v>5</v>
      </c>
      <c r="E655" s="1">
        <v>198.1904761904762</v>
      </c>
      <c r="F655" s="1">
        <v>1569.9469994010183</v>
      </c>
      <c r="G655" s="1">
        <v>2189.7757133872415</v>
      </c>
      <c r="H655" s="1">
        <v>5248.8505437256672</v>
      </c>
      <c r="I655" s="1">
        <v>6.9304497771570741</v>
      </c>
      <c r="J655" s="1">
        <v>9.3015241011170353</v>
      </c>
      <c r="K655" s="1">
        <v>7.1832094284874755</v>
      </c>
      <c r="L655" s="1">
        <v>333.81772024312079</v>
      </c>
      <c r="M655" s="1">
        <v>448.02482812234348</v>
      </c>
      <c r="N655" s="1">
        <v>345.99234862794293</v>
      </c>
    </row>
    <row r="656" spans="1:14" x14ac:dyDescent="0.2">
      <c r="A656" s="1">
        <v>26309</v>
      </c>
      <c r="B656" s="1" t="s">
        <v>248</v>
      </c>
      <c r="C656" s="2">
        <v>-20</v>
      </c>
      <c r="D656" s="1">
        <v>6</v>
      </c>
      <c r="E656" s="1">
        <v>468.83333333333331</v>
      </c>
      <c r="F656" s="1">
        <v>1349.6579716232404</v>
      </c>
      <c r="G656" s="1">
        <v>2121.7315467205749</v>
      </c>
      <c r="H656" s="1">
        <v>5064.7958215034441</v>
      </c>
      <c r="I656" s="1">
        <v>5.9306357355931576</v>
      </c>
      <c r="J656" s="1">
        <v>9.0083313802161964</v>
      </c>
      <c r="K656" s="1">
        <v>6.9258802118188658</v>
      </c>
      <c r="L656" s="1">
        <v>285.65985823508868</v>
      </c>
      <c r="M656" s="1">
        <v>433.90266739251797</v>
      </c>
      <c r="N656" s="1">
        <v>333.59761881640958</v>
      </c>
    </row>
    <row r="657" spans="1:14" x14ac:dyDescent="0.2">
      <c r="A657" s="1">
        <v>26820</v>
      </c>
      <c r="B657" s="1" t="s">
        <v>248</v>
      </c>
      <c r="C657" s="2">
        <v>-20</v>
      </c>
      <c r="D657" s="1">
        <v>7</v>
      </c>
      <c r="E657" s="1">
        <v>1399.9333333333334</v>
      </c>
      <c r="F657" s="1">
        <v>1119.4336958295896</v>
      </c>
      <c r="G657" s="1">
        <v>1594.5871419586704</v>
      </c>
      <c r="H657" s="1">
        <v>3486.7698294399524</v>
      </c>
      <c r="I657" s="1">
        <v>5.2717258040780459</v>
      </c>
      <c r="J657" s="1">
        <v>9.6487855382273331</v>
      </c>
      <c r="K657" s="1">
        <v>7.7153147612710224</v>
      </c>
      <c r="L657" s="1">
        <v>253.92226280385057</v>
      </c>
      <c r="M657" s="1">
        <v>464.75130692125083</v>
      </c>
      <c r="N657" s="1">
        <v>371.62216989935172</v>
      </c>
    </row>
    <row r="658" spans="1:14" x14ac:dyDescent="0.2">
      <c r="A658" s="1">
        <v>28011</v>
      </c>
      <c r="B658" s="1" t="s">
        <v>248</v>
      </c>
      <c r="C658" s="2">
        <v>-20</v>
      </c>
      <c r="D658" s="1">
        <v>8</v>
      </c>
      <c r="E658" s="1">
        <v>3244.1166666666668</v>
      </c>
      <c r="F658" s="1">
        <v>760.75697955974852</v>
      </c>
      <c r="G658" s="1">
        <v>2284.1180943396225</v>
      </c>
      <c r="H658" s="1">
        <v>5392.1532421383654</v>
      </c>
      <c r="I658" s="1">
        <v>3.2578222646019537</v>
      </c>
      <c r="J658" s="1">
        <v>9.7080321196984762</v>
      </c>
      <c r="K658" s="1">
        <v>7.3835627293091433</v>
      </c>
      <c r="L658" s="1">
        <v>156.91893546522661</v>
      </c>
      <c r="M658" s="1">
        <v>467.6050262893765</v>
      </c>
      <c r="N658" s="1">
        <v>355.64272981155904</v>
      </c>
    </row>
    <row r="659" spans="1:14" x14ac:dyDescent="0.2">
      <c r="A659" s="1">
        <v>4582</v>
      </c>
      <c r="B659" s="1" t="s">
        <v>248</v>
      </c>
      <c r="C659" s="2">
        <v>-20</v>
      </c>
      <c r="D659" s="1">
        <v>9</v>
      </c>
      <c r="E659" s="1">
        <v>4589.5333333333328</v>
      </c>
      <c r="F659" s="1">
        <v>633.01483670260563</v>
      </c>
      <c r="G659" s="1">
        <v>2300.8002371967655</v>
      </c>
      <c r="H659" s="1">
        <v>5425.2496707097944</v>
      </c>
      <c r="I659" s="1">
        <v>2.6780458253647055</v>
      </c>
      <c r="J659" s="1">
        <v>9.7799131213235331</v>
      </c>
      <c r="K659" s="1">
        <v>7.4298352613908341</v>
      </c>
      <c r="L659" s="1">
        <v>128.99294863609418</v>
      </c>
      <c r="M659" s="1">
        <v>471.06730548665985</v>
      </c>
      <c r="N659" s="1">
        <v>357.87153049059992</v>
      </c>
    </row>
    <row r="660" spans="1:14" x14ac:dyDescent="0.2">
      <c r="A660" s="1">
        <v>25398</v>
      </c>
      <c r="B660" s="1" t="s">
        <v>249</v>
      </c>
      <c r="C660" s="2">
        <v>-20</v>
      </c>
      <c r="D660" s="1">
        <v>1</v>
      </c>
      <c r="E660" s="1">
        <v>0</v>
      </c>
      <c r="F660" s="1">
        <v>1943.5171085280024</v>
      </c>
      <c r="G660" s="1">
        <v>2622.2251181491461</v>
      </c>
      <c r="H660" s="1">
        <v>5876.2282024558244</v>
      </c>
      <c r="I660" s="1">
        <v>8.6259524736894768</v>
      </c>
      <c r="J660" s="1">
        <v>11.164887616981842</v>
      </c>
      <c r="K660" s="1">
        <v>8.0603540055306873</v>
      </c>
      <c r="L660" s="1">
        <v>415.48469179928486</v>
      </c>
      <c r="M660" s="1">
        <v>537.7771213862527</v>
      </c>
      <c r="N660" s="1">
        <v>388.24161273736308</v>
      </c>
    </row>
    <row r="661" spans="1:14" x14ac:dyDescent="0.2">
      <c r="A661" s="1">
        <v>25452</v>
      </c>
      <c r="B661" s="1" t="s">
        <v>249</v>
      </c>
      <c r="C661" s="2">
        <v>-20</v>
      </c>
      <c r="D661" s="1">
        <v>2</v>
      </c>
      <c r="E661" s="1">
        <v>6.3285714285714301</v>
      </c>
      <c r="F661" s="1">
        <v>1748.1394398772088</v>
      </c>
      <c r="G661" s="1">
        <v>2523.3478562443843</v>
      </c>
      <c r="H661" s="1">
        <v>5528.3036389637618</v>
      </c>
      <c r="I661" s="1">
        <v>7.7392022869205679</v>
      </c>
      <c r="J661" s="1">
        <v>10.738839435730714</v>
      </c>
      <c r="K661" s="1">
        <v>7.5739163075340947</v>
      </c>
      <c r="L661" s="1">
        <v>372.77275602449225</v>
      </c>
      <c r="M661" s="1">
        <v>517.2557357400068</v>
      </c>
      <c r="N661" s="1">
        <v>364.81145616646523</v>
      </c>
    </row>
    <row r="662" spans="1:14" x14ac:dyDescent="0.2">
      <c r="A662" s="1">
        <v>25547</v>
      </c>
      <c r="B662" s="1" t="s">
        <v>249</v>
      </c>
      <c r="C662" s="2">
        <v>-20</v>
      </c>
      <c r="D662" s="1">
        <v>3</v>
      </c>
      <c r="E662" s="1">
        <v>33.745238095238093</v>
      </c>
      <c r="F662" s="1">
        <v>1733.7314537660975</v>
      </c>
      <c r="G662" s="1">
        <v>2503.9861895777181</v>
      </c>
      <c r="H662" s="1">
        <v>5585.8072500748722</v>
      </c>
      <c r="I662" s="1">
        <v>7.6738095300962073</v>
      </c>
      <c r="J662" s="1">
        <v>10.65541274378541</v>
      </c>
      <c r="K662" s="1">
        <v>7.654312827787308</v>
      </c>
      <c r="L662" s="1">
        <v>369.62299494037461</v>
      </c>
      <c r="M662" s="1">
        <v>513.23733736644112</v>
      </c>
      <c r="N662" s="1">
        <v>368.68390080849491</v>
      </c>
    </row>
    <row r="663" spans="1:14" x14ac:dyDescent="0.2">
      <c r="A663" s="1">
        <v>25633</v>
      </c>
      <c r="B663" s="1" t="s">
        <v>249</v>
      </c>
      <c r="C663" s="2">
        <v>-20</v>
      </c>
      <c r="D663" s="1">
        <v>4</v>
      </c>
      <c r="E663" s="1">
        <v>74.911904761904765</v>
      </c>
      <c r="F663" s="1">
        <v>1703.0644398772085</v>
      </c>
      <c r="G663" s="1">
        <v>2297.5953562443842</v>
      </c>
      <c r="H663" s="1">
        <v>5257.7711389637616</v>
      </c>
      <c r="I663" s="1">
        <v>7.5346227925257949</v>
      </c>
      <c r="J663" s="1">
        <v>9.7661037411426417</v>
      </c>
      <c r="K663" s="1">
        <v>7.1956814246260201</v>
      </c>
      <c r="L663" s="1">
        <v>362.91881253983615</v>
      </c>
      <c r="M663" s="1">
        <v>470.40215157051006</v>
      </c>
      <c r="N663" s="1">
        <v>346.59308500894554</v>
      </c>
    </row>
    <row r="664" spans="1:14" x14ac:dyDescent="0.2">
      <c r="A664" s="1">
        <v>25955</v>
      </c>
      <c r="B664" s="1" t="s">
        <v>249</v>
      </c>
      <c r="C664" s="2">
        <v>-20</v>
      </c>
      <c r="D664" s="1">
        <v>5</v>
      </c>
      <c r="E664" s="1">
        <v>198.1709523809524</v>
      </c>
      <c r="F664" s="1">
        <v>1588.6020886867327</v>
      </c>
      <c r="G664" s="1">
        <v>2259.1899991015275</v>
      </c>
      <c r="H664" s="1">
        <v>5554.9009008685234</v>
      </c>
      <c r="I664" s="1">
        <v>7.0151186342610297</v>
      </c>
      <c r="J664" s="1">
        <v>9.6006204718266428</v>
      </c>
      <c r="K664" s="1">
        <v>7.6111022731471838</v>
      </c>
      <c r="L664" s="1">
        <v>337.89594976109402</v>
      </c>
      <c r="M664" s="1">
        <v>462.43134888415034</v>
      </c>
      <c r="N664" s="1">
        <v>366.60258584276926</v>
      </c>
    </row>
    <row r="665" spans="1:14" x14ac:dyDescent="0.2">
      <c r="A665" s="1">
        <v>26310</v>
      </c>
      <c r="B665" s="1" t="s">
        <v>249</v>
      </c>
      <c r="C665" s="2">
        <v>-20</v>
      </c>
      <c r="D665" s="1">
        <v>6</v>
      </c>
      <c r="E665" s="1">
        <v>468.83333333333331</v>
      </c>
      <c r="F665" s="1">
        <v>1304.4505609089547</v>
      </c>
      <c r="G665" s="1">
        <v>2168.6483324348605</v>
      </c>
      <c r="H665" s="1">
        <v>5192.9561786463019</v>
      </c>
      <c r="I665" s="1">
        <v>5.7254552757634212</v>
      </c>
      <c r="J665" s="1">
        <v>9.2104891952553452</v>
      </c>
      <c r="K665" s="1">
        <v>7.1050628153041613</v>
      </c>
      <c r="L665" s="1">
        <v>275.77696815708072</v>
      </c>
      <c r="M665" s="1">
        <v>443.63996628589246</v>
      </c>
      <c r="N665" s="1">
        <v>342.22827485259324</v>
      </c>
    </row>
    <row r="666" spans="1:14" x14ac:dyDescent="0.2">
      <c r="A666" s="1">
        <v>26821</v>
      </c>
      <c r="B666" s="1" t="s">
        <v>249</v>
      </c>
      <c r="C666" s="2">
        <v>-20</v>
      </c>
      <c r="D666" s="1">
        <v>7</v>
      </c>
      <c r="E666" s="1">
        <v>1399.9333333333334</v>
      </c>
      <c r="F666" s="1">
        <v>1078.616523210542</v>
      </c>
      <c r="G666" s="1">
        <v>1612.8253562443845</v>
      </c>
      <c r="H666" s="1">
        <v>3475.1828056304289</v>
      </c>
      <c r="I666" s="1">
        <v>5.0614472371878936</v>
      </c>
      <c r="J666" s="1">
        <v>9.760450353544261</v>
      </c>
      <c r="K666" s="1">
        <v>7.6906851007129964</v>
      </c>
      <c r="L666" s="1">
        <v>243.79381312564576</v>
      </c>
      <c r="M666" s="1">
        <v>470.12984587312775</v>
      </c>
      <c r="N666" s="1">
        <v>370.43583749637526</v>
      </c>
    </row>
    <row r="667" spans="1:14" x14ac:dyDescent="0.2">
      <c r="A667" s="1">
        <v>28012</v>
      </c>
      <c r="B667" s="1" t="s">
        <v>249</v>
      </c>
      <c r="C667" s="2">
        <v>-20</v>
      </c>
      <c r="D667" s="1">
        <v>8</v>
      </c>
      <c r="E667" s="1">
        <v>3244.1166666666668</v>
      </c>
      <c r="F667" s="1">
        <v>793.50468789308172</v>
      </c>
      <c r="G667" s="1">
        <v>2321.4480943396225</v>
      </c>
      <c r="H667" s="1">
        <v>5585.2849088050316</v>
      </c>
      <c r="I667" s="1">
        <v>3.4064525388874944</v>
      </c>
      <c r="J667" s="1">
        <v>9.8688818266960627</v>
      </c>
      <c r="K667" s="1">
        <v>7.6535825359035741</v>
      </c>
      <c r="L667" s="1">
        <v>164.07798298976718</v>
      </c>
      <c r="M667" s="1">
        <v>475.35264501806074</v>
      </c>
      <c r="N667" s="1">
        <v>368.64872497148883</v>
      </c>
    </row>
    <row r="668" spans="1:14" x14ac:dyDescent="0.2">
      <c r="A668" s="1">
        <v>4583</v>
      </c>
      <c r="B668" s="1" t="s">
        <v>249</v>
      </c>
      <c r="C668" s="2">
        <v>-20</v>
      </c>
      <c r="D668" s="1">
        <v>9</v>
      </c>
      <c r="E668" s="1">
        <v>4589.5333333333328</v>
      </c>
      <c r="F668" s="1">
        <v>607.29040217879606</v>
      </c>
      <c r="G668" s="1">
        <v>2290.6223800539083</v>
      </c>
      <c r="H668" s="1">
        <v>5339.9902659478894</v>
      </c>
      <c r="I668" s="1">
        <v>2.5612917087041982</v>
      </c>
      <c r="J668" s="1">
        <v>9.7360581698289739</v>
      </c>
      <c r="K668" s="1">
        <v>7.3106330177530783</v>
      </c>
      <c r="L668" s="1">
        <v>123.3692742273897</v>
      </c>
      <c r="M668" s="1">
        <v>468.95495197426033</v>
      </c>
      <c r="N668" s="1">
        <v>352.1299375928092</v>
      </c>
    </row>
    <row r="669" spans="1:14" x14ac:dyDescent="0.2">
      <c r="A669" s="1">
        <v>25383</v>
      </c>
      <c r="B669" s="1" t="s">
        <v>3</v>
      </c>
      <c r="C669" s="2">
        <v>-20</v>
      </c>
      <c r="D669" s="1">
        <v>1</v>
      </c>
      <c r="E669" s="1">
        <v>0</v>
      </c>
      <c r="F669" s="1">
        <v>1832.7718406708593</v>
      </c>
      <c r="G669" s="1">
        <v>2616.2022610062891</v>
      </c>
      <c r="H669" s="1">
        <v>5647.0646310272532</v>
      </c>
      <c r="I669" s="1">
        <v>8.1233188429667287</v>
      </c>
      <c r="J669" s="1">
        <v>11.138935974691007</v>
      </c>
      <c r="K669" s="1">
        <v>7.7399575407581302</v>
      </c>
      <c r="L669" s="1">
        <v>391.27442866767348</v>
      </c>
      <c r="M669" s="1">
        <v>536.52711332838533</v>
      </c>
      <c r="N669" s="1">
        <v>372.80913419941118</v>
      </c>
    </row>
    <row r="670" spans="1:14" x14ac:dyDescent="0.2">
      <c r="A670" s="1">
        <v>25436</v>
      </c>
      <c r="B670" s="1" t="s">
        <v>3</v>
      </c>
      <c r="C670" s="2">
        <v>-20</v>
      </c>
      <c r="D670" s="1">
        <v>2</v>
      </c>
      <c r="E670" s="1">
        <v>6.6333333333333346</v>
      </c>
      <c r="F670" s="1">
        <v>1485.5317017819705</v>
      </c>
      <c r="G670" s="1">
        <v>2472.7089276729557</v>
      </c>
      <c r="H670" s="1">
        <v>5430.9135199161428</v>
      </c>
      <c r="I670" s="1">
        <v>6.5473185756908743</v>
      </c>
      <c r="J670" s="1">
        <v>10.520643431889674</v>
      </c>
      <c r="K670" s="1">
        <v>7.4377539600365496</v>
      </c>
      <c r="L670" s="1">
        <v>315.36350899567725</v>
      </c>
      <c r="M670" s="1">
        <v>506.74592830897251</v>
      </c>
      <c r="N670" s="1">
        <v>358.25294901525587</v>
      </c>
    </row>
    <row r="671" spans="1:14" x14ac:dyDescent="0.2">
      <c r="A671" s="1">
        <v>25531</v>
      </c>
      <c r="B671" s="1" t="s">
        <v>3</v>
      </c>
      <c r="C671" s="2">
        <v>-20</v>
      </c>
      <c r="D671" s="1">
        <v>3</v>
      </c>
      <c r="E671" s="1">
        <v>34.049999999999997</v>
      </c>
      <c r="F671" s="1">
        <v>1350.1612156708595</v>
      </c>
      <c r="G671" s="1">
        <v>2408.9197610062893</v>
      </c>
      <c r="H671" s="1">
        <v>5208.5496310272538</v>
      </c>
      <c r="I671" s="1">
        <v>5.9329197824665707</v>
      </c>
      <c r="J671" s="1">
        <v>10.245784906093972</v>
      </c>
      <c r="K671" s="1">
        <v>7.126864216745548</v>
      </c>
      <c r="L671" s="1">
        <v>285.76987350750636</v>
      </c>
      <c r="M671" s="1">
        <v>493.50686743691699</v>
      </c>
      <c r="N671" s="1">
        <v>343.27837901051618</v>
      </c>
    </row>
    <row r="672" spans="1:14" x14ac:dyDescent="0.2">
      <c r="A672" s="1">
        <v>25617</v>
      </c>
      <c r="B672" s="1" t="s">
        <v>3</v>
      </c>
      <c r="C672" s="2">
        <v>-20</v>
      </c>
      <c r="D672" s="1">
        <v>4</v>
      </c>
      <c r="E672" s="1">
        <v>75.216666666666669</v>
      </c>
      <c r="F672" s="1">
        <v>1214.8217017819707</v>
      </c>
      <c r="G672" s="1">
        <v>2214.596427672956</v>
      </c>
      <c r="H672" s="1">
        <v>4962.5535199161432</v>
      </c>
      <c r="I672" s="1">
        <v>5.3186615612125925</v>
      </c>
      <c r="J672" s="1">
        <v>9.4084730596042565</v>
      </c>
      <c r="K672" s="1">
        <v>6.7829339670271134</v>
      </c>
      <c r="L672" s="1">
        <v>256.18300892399145</v>
      </c>
      <c r="M672" s="1">
        <v>453.17621925171198</v>
      </c>
      <c r="N672" s="1">
        <v>326.71235291188236</v>
      </c>
    </row>
    <row r="673" spans="1:14" x14ac:dyDescent="0.2">
      <c r="A673" s="1">
        <v>25939</v>
      </c>
      <c r="B673" s="1" t="s">
        <v>3</v>
      </c>
      <c r="C673" s="2">
        <v>-20</v>
      </c>
      <c r="D673" s="1">
        <v>5</v>
      </c>
      <c r="E673" s="1">
        <v>198.48333333333335</v>
      </c>
      <c r="F673" s="1">
        <v>719.63316011530401</v>
      </c>
      <c r="G673" s="1">
        <v>2099.9464276729559</v>
      </c>
      <c r="H673" s="1">
        <v>5040.0501865828091</v>
      </c>
      <c r="I673" s="1">
        <v>3.0711757823051964</v>
      </c>
      <c r="J673" s="1">
        <v>8.914462373633901</v>
      </c>
      <c r="K673" s="1">
        <v>6.8912830291266109</v>
      </c>
      <c r="L673" s="1">
        <v>147.9287681290368</v>
      </c>
      <c r="M673" s="1">
        <v>429.38129593953244</v>
      </c>
      <c r="N673" s="1">
        <v>331.93118257857265</v>
      </c>
    </row>
    <row r="674" spans="1:14" x14ac:dyDescent="0.2">
      <c r="A674" s="1">
        <v>26294</v>
      </c>
      <c r="B674" s="1" t="s">
        <v>3</v>
      </c>
      <c r="C674" s="2">
        <v>-20</v>
      </c>
      <c r="D674" s="1">
        <v>6</v>
      </c>
      <c r="E674" s="1">
        <v>468.83333333333331</v>
      </c>
      <c r="F674" s="1">
        <v>180.59413233752622</v>
      </c>
      <c r="G674" s="1">
        <v>2086.239761006289</v>
      </c>
      <c r="H674" s="1">
        <v>5020.6579643605874</v>
      </c>
      <c r="I674" s="1">
        <v>0.62466814477159804</v>
      </c>
      <c r="J674" s="1">
        <v>8.8554022794135161</v>
      </c>
      <c r="K674" s="1">
        <v>6.8641705199029523</v>
      </c>
      <c r="L674" s="1">
        <v>30.088277485749753</v>
      </c>
      <c r="M674" s="1">
        <v>426.53655906906624</v>
      </c>
      <c r="N674" s="1">
        <v>330.62525925322899</v>
      </c>
    </row>
    <row r="675" spans="1:14" x14ac:dyDescent="0.2">
      <c r="A675" s="1">
        <v>26805</v>
      </c>
      <c r="B675" s="1" t="s">
        <v>3</v>
      </c>
      <c r="C675" s="2">
        <v>-20</v>
      </c>
      <c r="D675" s="1">
        <v>7</v>
      </c>
      <c r="E675" s="1">
        <v>1399.9333333333334</v>
      </c>
      <c r="F675" s="1">
        <v>141.23878511530398</v>
      </c>
      <c r="G675" s="1">
        <v>1642.4914276729562</v>
      </c>
      <c r="H675" s="1">
        <v>3365.08768658281</v>
      </c>
      <c r="I675" s="1">
        <v>0.23234137919377665</v>
      </c>
      <c r="J675" s="1">
        <v>9.9420830690807325</v>
      </c>
      <c r="K675" s="1">
        <v>7.4566642291057716</v>
      </c>
      <c r="L675" s="1">
        <v>11.191145165822784</v>
      </c>
      <c r="M675" s="1">
        <v>478.87851601309427</v>
      </c>
      <c r="N675" s="1">
        <v>359.16379652340436</v>
      </c>
    </row>
    <row r="676" spans="1:14" x14ac:dyDescent="0.2">
      <c r="A676" s="1">
        <v>27996</v>
      </c>
      <c r="B676" s="1" t="s">
        <v>3</v>
      </c>
      <c r="C676" s="2">
        <v>-20</v>
      </c>
      <c r="D676" s="1">
        <v>8</v>
      </c>
      <c r="E676" s="1">
        <v>3244.1166666666668</v>
      </c>
      <c r="F676" s="1">
        <v>131.17635455974846</v>
      </c>
      <c r="G676" s="1">
        <v>2240.1030943396222</v>
      </c>
      <c r="H676" s="1">
        <v>5295.6507421383649</v>
      </c>
      <c r="I676" s="1">
        <v>0.40037831688716224</v>
      </c>
      <c r="J676" s="1">
        <v>9.518377690191409</v>
      </c>
      <c r="K676" s="1">
        <v>7.2486413731399715</v>
      </c>
      <c r="L676" s="1">
        <v>19.284949934789942</v>
      </c>
      <c r="M676" s="1">
        <v>458.4699757042427</v>
      </c>
      <c r="N676" s="1">
        <v>349.14399726508668</v>
      </c>
    </row>
    <row r="677" spans="1:14" x14ac:dyDescent="0.2">
      <c r="A677" s="1">
        <v>4567</v>
      </c>
      <c r="B677" s="1" t="s">
        <v>3</v>
      </c>
      <c r="C677" s="2">
        <v>-20</v>
      </c>
      <c r="D677" s="1">
        <v>9</v>
      </c>
      <c r="E677" s="1">
        <v>4589.5333333333328</v>
      </c>
      <c r="F677" s="1">
        <v>130.51385455974844</v>
      </c>
      <c r="G677" s="1">
        <v>2152.5855943396223</v>
      </c>
      <c r="H677" s="1">
        <v>5110.8432421383659</v>
      </c>
      <c r="I677" s="1">
        <v>0.39737146353083302</v>
      </c>
      <c r="J677" s="1">
        <v>9.1412771214220196</v>
      </c>
      <c r="K677" s="1">
        <v>6.9902596884143522</v>
      </c>
      <c r="L677" s="1">
        <v>19.140119373312743</v>
      </c>
      <c r="M677" s="1">
        <v>440.30624085056917</v>
      </c>
      <c r="N677" s="1">
        <v>336.69857341511187</v>
      </c>
    </row>
    <row r="678" spans="1:14" x14ac:dyDescent="0.2">
      <c r="A678" s="1">
        <v>25384</v>
      </c>
      <c r="B678" s="1" t="s">
        <v>4</v>
      </c>
      <c r="C678" s="2">
        <v>-20</v>
      </c>
      <c r="D678" s="1">
        <v>1</v>
      </c>
      <c r="E678" s="1">
        <v>0</v>
      </c>
      <c r="F678" s="1">
        <v>1872.0091918613355</v>
      </c>
      <c r="G678" s="1">
        <v>2542.9051181491459</v>
      </c>
      <c r="H678" s="1">
        <v>5590.4698691224912</v>
      </c>
      <c r="I678" s="1">
        <v>8.3014033125826501</v>
      </c>
      <c r="J678" s="1">
        <v>10.823108919980807</v>
      </c>
      <c r="K678" s="1">
        <v>7.6608316939846075</v>
      </c>
      <c r="L678" s="1">
        <v>399.85219108849543</v>
      </c>
      <c r="M678" s="1">
        <v>521.31472873800078</v>
      </c>
      <c r="N678" s="1">
        <v>368.99789385692947</v>
      </c>
    </row>
    <row r="679" spans="1:14" x14ac:dyDescent="0.2">
      <c r="A679" s="1">
        <v>25437</v>
      </c>
      <c r="B679" s="1" t="s">
        <v>4</v>
      </c>
      <c r="C679" s="2">
        <v>-20</v>
      </c>
      <c r="D679" s="1">
        <v>2</v>
      </c>
      <c r="E679" s="1">
        <v>6.6142857142857157</v>
      </c>
      <c r="F679" s="1">
        <v>1609.6420291629227</v>
      </c>
      <c r="G679" s="1">
        <v>2489.4646419586702</v>
      </c>
      <c r="H679" s="1">
        <v>5555.3514961066185</v>
      </c>
      <c r="I679" s="1">
        <v>7.1106114880539311</v>
      </c>
      <c r="J679" s="1">
        <v>10.592841442427913</v>
      </c>
      <c r="K679" s="1">
        <v>7.61173225600366</v>
      </c>
      <c r="L679" s="1">
        <v>342.49553676881231</v>
      </c>
      <c r="M679" s="1">
        <v>510.22347681720947</v>
      </c>
      <c r="N679" s="1">
        <v>366.63293011301187</v>
      </c>
    </row>
    <row r="680" spans="1:14" x14ac:dyDescent="0.2">
      <c r="A680" s="1">
        <v>25532</v>
      </c>
      <c r="B680" s="1" t="s">
        <v>4</v>
      </c>
      <c r="C680" s="2">
        <v>-20</v>
      </c>
      <c r="D680" s="1">
        <v>3</v>
      </c>
      <c r="E680" s="1">
        <v>34.030952380952378</v>
      </c>
      <c r="F680" s="1">
        <v>1383.3515430518121</v>
      </c>
      <c r="G680" s="1">
        <v>2328.8629752920033</v>
      </c>
      <c r="H680" s="1">
        <v>5170.1501072177307</v>
      </c>
      <c r="I680" s="1">
        <v>6.0835589481768801</v>
      </c>
      <c r="J680" s="1">
        <v>9.9008315033264527</v>
      </c>
      <c r="K680" s="1">
        <v>7.0731773606679207</v>
      </c>
      <c r="L680" s="1">
        <v>293.02568294176342</v>
      </c>
      <c r="M680" s="1">
        <v>476.89155931052346</v>
      </c>
      <c r="N680" s="1">
        <v>340.69245392930077</v>
      </c>
    </row>
    <row r="681" spans="1:14" x14ac:dyDescent="0.2">
      <c r="A681" s="1">
        <v>25618</v>
      </c>
      <c r="B681" s="1" t="s">
        <v>4</v>
      </c>
      <c r="C681" s="2">
        <v>-20</v>
      </c>
      <c r="D681" s="1">
        <v>4</v>
      </c>
      <c r="E681" s="1">
        <v>75.197619047619042</v>
      </c>
      <c r="F681" s="1">
        <v>1273.972029162923</v>
      </c>
      <c r="G681" s="1">
        <v>2225.6971419586698</v>
      </c>
      <c r="H681" s="1">
        <v>4955.9814961066195</v>
      </c>
      <c r="I681" s="1">
        <v>5.5871239920252487</v>
      </c>
      <c r="J681" s="1">
        <v>9.4563044724175711</v>
      </c>
      <c r="K681" s="1">
        <v>6.7737455380728679</v>
      </c>
      <c r="L681" s="1">
        <v>269.11399024647193</v>
      </c>
      <c r="M681" s="1">
        <v>455.48010625684913</v>
      </c>
      <c r="N681" s="1">
        <v>326.26977551723303</v>
      </c>
    </row>
    <row r="682" spans="1:14" x14ac:dyDescent="0.2">
      <c r="A682" s="1">
        <v>25940</v>
      </c>
      <c r="B682" s="1" t="s">
        <v>4</v>
      </c>
      <c r="C682" s="2">
        <v>-20</v>
      </c>
      <c r="D682" s="1">
        <v>5</v>
      </c>
      <c r="E682" s="1">
        <v>198.46380952380954</v>
      </c>
      <c r="F682" s="1">
        <v>742.45824940101841</v>
      </c>
      <c r="G682" s="1">
        <v>2224.7732133872414</v>
      </c>
      <c r="H682" s="1">
        <v>5149.8880437256666</v>
      </c>
      <c r="I682" s="1">
        <v>3.1747707956293665</v>
      </c>
      <c r="J682" s="1">
        <v>9.4523233944641554</v>
      </c>
      <c r="K682" s="1">
        <v>7.0448487154500752</v>
      </c>
      <c r="L682" s="1">
        <v>152.91861038868535</v>
      </c>
      <c r="M682" s="1">
        <v>455.28835039550529</v>
      </c>
      <c r="N682" s="1">
        <v>339.32795320160392</v>
      </c>
    </row>
    <row r="683" spans="1:14" x14ac:dyDescent="0.2">
      <c r="A683" s="1">
        <v>26295</v>
      </c>
      <c r="B683" s="1" t="s">
        <v>4</v>
      </c>
      <c r="C683" s="2">
        <v>-20</v>
      </c>
      <c r="D683" s="1">
        <v>6</v>
      </c>
      <c r="E683" s="1">
        <v>468.83333333333331</v>
      </c>
      <c r="F683" s="1">
        <v>162.70172162324053</v>
      </c>
      <c r="G683" s="1">
        <v>2204.3265467205747</v>
      </c>
      <c r="H683" s="1">
        <v>5179.5533215034438</v>
      </c>
      <c r="I683" s="1">
        <v>0.54346081615413477</v>
      </c>
      <c r="J683" s="1">
        <v>9.3642215904885155</v>
      </c>
      <c r="K683" s="1">
        <v>7.0863241125528749</v>
      </c>
      <c r="L683" s="1">
        <v>26.176778783967713</v>
      </c>
      <c r="M683" s="1">
        <v>451.04476674680899</v>
      </c>
      <c r="N683" s="1">
        <v>341.32569114823315</v>
      </c>
    </row>
    <row r="684" spans="1:14" x14ac:dyDescent="0.2">
      <c r="A684" s="1">
        <v>26806</v>
      </c>
      <c r="B684" s="1" t="s">
        <v>4</v>
      </c>
      <c r="C684" s="2">
        <v>-20</v>
      </c>
      <c r="D684" s="1">
        <v>7</v>
      </c>
      <c r="E684" s="1">
        <v>1399.9333333333334</v>
      </c>
      <c r="F684" s="1">
        <v>133.74161249625638</v>
      </c>
      <c r="G684" s="1">
        <v>1497.1471419586703</v>
      </c>
      <c r="H684" s="1">
        <v>3137.7431627732858</v>
      </c>
      <c r="I684" s="1">
        <v>0.19371805932850641</v>
      </c>
      <c r="J684" s="1">
        <v>9.0522019344803173</v>
      </c>
      <c r="K684" s="1">
        <v>6.973415161596952</v>
      </c>
      <c r="L684" s="1">
        <v>9.3307827073656906</v>
      </c>
      <c r="M684" s="1">
        <v>436.01577244069546</v>
      </c>
      <c r="N684" s="1">
        <v>335.88722614017854</v>
      </c>
    </row>
    <row r="685" spans="1:14" x14ac:dyDescent="0.2">
      <c r="A685" s="1">
        <v>27997</v>
      </c>
      <c r="B685" s="1" t="s">
        <v>4</v>
      </c>
      <c r="C685" s="2">
        <v>-20</v>
      </c>
      <c r="D685" s="1">
        <v>8</v>
      </c>
      <c r="E685" s="1">
        <v>3244.1166666666668</v>
      </c>
      <c r="F685" s="1">
        <v>136.26156289308176</v>
      </c>
      <c r="G685" s="1">
        <v>2127.7905943396227</v>
      </c>
      <c r="H685" s="1">
        <v>4938.8974088050318</v>
      </c>
      <c r="I685" s="1">
        <v>0.42345828027541305</v>
      </c>
      <c r="J685" s="1">
        <v>9.0344389621665915</v>
      </c>
      <c r="K685" s="1">
        <v>6.7498600612443642</v>
      </c>
      <c r="L685" s="1">
        <v>20.396638354631726</v>
      </c>
      <c r="M685" s="1">
        <v>435.1601865677477</v>
      </c>
      <c r="N685" s="1">
        <v>325.11928807728486</v>
      </c>
    </row>
    <row r="686" spans="1:14" x14ac:dyDescent="0.2">
      <c r="A686" s="1">
        <v>4568</v>
      </c>
      <c r="B686" s="1" t="s">
        <v>4</v>
      </c>
      <c r="C686" s="2">
        <v>-20</v>
      </c>
      <c r="D686" s="1">
        <v>9</v>
      </c>
      <c r="E686" s="1">
        <v>4589.5333333333328</v>
      </c>
      <c r="F686" s="1">
        <v>122.46442003593891</v>
      </c>
      <c r="G686" s="1">
        <v>2067.1502371967654</v>
      </c>
      <c r="H686" s="1">
        <v>4684.9263373764607</v>
      </c>
      <c r="I686" s="1">
        <v>0.36083792509389967</v>
      </c>
      <c r="J686" s="1">
        <v>8.7731482126713427</v>
      </c>
      <c r="K686" s="1">
        <v>6.3947799194358064</v>
      </c>
      <c r="L686" s="1">
        <v>17.380415038735741</v>
      </c>
      <c r="M686" s="1">
        <v>422.57464232145492</v>
      </c>
      <c r="N686" s="1">
        <v>308.0162071440933</v>
      </c>
    </row>
    <row r="687" spans="1:14" x14ac:dyDescent="0.2">
      <c r="A687" s="1">
        <v>25385</v>
      </c>
      <c r="B687" s="1" t="s">
        <v>5</v>
      </c>
      <c r="C687" s="2">
        <v>-20</v>
      </c>
      <c r="D687" s="1">
        <v>1</v>
      </c>
      <c r="E687" s="1">
        <v>0</v>
      </c>
      <c r="F687" s="1">
        <v>1860.1765430518121</v>
      </c>
      <c r="G687" s="1">
        <v>2607.8054752920038</v>
      </c>
      <c r="H687" s="1">
        <v>5663.0426072177306</v>
      </c>
      <c r="I687" s="1">
        <v>8.2476991015831338</v>
      </c>
      <c r="J687" s="1">
        <v>11.102755408876266</v>
      </c>
      <c r="K687" s="1">
        <v>7.7622965497626426</v>
      </c>
      <c r="L687" s="1">
        <v>397.26543007589811</v>
      </c>
      <c r="M687" s="1">
        <v>534.78441056222562</v>
      </c>
      <c r="N687" s="1">
        <v>373.88513320353866</v>
      </c>
    </row>
    <row r="688" spans="1:14" x14ac:dyDescent="0.2">
      <c r="A688" s="1">
        <v>25438</v>
      </c>
      <c r="B688" s="1" t="s">
        <v>5</v>
      </c>
      <c r="C688" s="2">
        <v>-20</v>
      </c>
      <c r="D688" s="1">
        <v>2</v>
      </c>
      <c r="E688" s="1">
        <v>6.5952380952380967</v>
      </c>
      <c r="F688" s="1">
        <v>1512.417356543875</v>
      </c>
      <c r="G688" s="1">
        <v>2508.0528562443842</v>
      </c>
      <c r="H688" s="1">
        <v>5446.7444722970949</v>
      </c>
      <c r="I688" s="1">
        <v>6.6693430606085187</v>
      </c>
      <c r="J688" s="1">
        <v>10.672935437109549</v>
      </c>
      <c r="K688" s="1">
        <v>7.4598874132081017</v>
      </c>
      <c r="L688" s="1">
        <v>321.24104027846772</v>
      </c>
      <c r="M688" s="1">
        <v>514.0813497647797</v>
      </c>
      <c r="N688" s="1">
        <v>359.31904704877576</v>
      </c>
    </row>
    <row r="689" spans="1:14" x14ac:dyDescent="0.2">
      <c r="A689" s="1">
        <v>25533</v>
      </c>
      <c r="B689" s="1" t="s">
        <v>5</v>
      </c>
      <c r="C689" s="2">
        <v>-20</v>
      </c>
      <c r="D689" s="1">
        <v>3</v>
      </c>
      <c r="E689" s="1">
        <v>34.011904761904759</v>
      </c>
      <c r="F689" s="1">
        <v>1387.2043704327641</v>
      </c>
      <c r="G689" s="1">
        <v>2400.7261895777178</v>
      </c>
      <c r="H689" s="1">
        <v>5269.1705834082059</v>
      </c>
      <c r="I689" s="1">
        <v>6.1010455699757822</v>
      </c>
      <c r="J689" s="1">
        <v>10.21047996198603</v>
      </c>
      <c r="K689" s="1">
        <v>7.2116191309447126</v>
      </c>
      <c r="L689" s="1">
        <v>293.86795788947364</v>
      </c>
      <c r="M689" s="1">
        <v>491.80634058305117</v>
      </c>
      <c r="N689" s="1">
        <v>347.36075362502095</v>
      </c>
    </row>
    <row r="690" spans="1:14" x14ac:dyDescent="0.2">
      <c r="A690" s="1">
        <v>25619</v>
      </c>
      <c r="B690" s="1" t="s">
        <v>5</v>
      </c>
      <c r="C690" s="2">
        <v>-20</v>
      </c>
      <c r="D690" s="1">
        <v>4</v>
      </c>
      <c r="E690" s="1">
        <v>75.178571428571431</v>
      </c>
      <c r="F690" s="1">
        <v>1309.2523565438755</v>
      </c>
      <c r="G690" s="1">
        <v>2260.8028562443847</v>
      </c>
      <c r="H690" s="1">
        <v>5044.6694722970951</v>
      </c>
      <c r="I690" s="1">
        <v>5.7472489290785429</v>
      </c>
      <c r="J690" s="1">
        <v>9.6075700458651525</v>
      </c>
      <c r="K690" s="1">
        <v>6.897741310446829</v>
      </c>
      <c r="L690" s="1">
        <v>276.82669911240799</v>
      </c>
      <c r="M690" s="1">
        <v>462.76608775922909</v>
      </c>
      <c r="N690" s="1">
        <v>332.24225744619662</v>
      </c>
    </row>
    <row r="691" spans="1:14" x14ac:dyDescent="0.2">
      <c r="A691" s="1">
        <v>25941</v>
      </c>
      <c r="B691" s="1" t="s">
        <v>5</v>
      </c>
      <c r="C691" s="2">
        <v>-20</v>
      </c>
      <c r="D691" s="1">
        <v>5</v>
      </c>
      <c r="E691" s="1">
        <v>198.44428571428574</v>
      </c>
      <c r="F691" s="1">
        <v>904.47833868673263</v>
      </c>
      <c r="G691" s="1">
        <v>2177.0049991015276</v>
      </c>
      <c r="H691" s="1">
        <v>5115.033400868524</v>
      </c>
      <c r="I691" s="1">
        <v>3.9101227190429473</v>
      </c>
      <c r="J691" s="1">
        <v>9.246496893750118</v>
      </c>
      <c r="K691" s="1">
        <v>6.9961180019133504</v>
      </c>
      <c r="L691" s="1">
        <v>188.33817341032386</v>
      </c>
      <c r="M691" s="1">
        <v>445.37434258313442</v>
      </c>
      <c r="N691" s="1">
        <v>336.98074974126473</v>
      </c>
    </row>
    <row r="692" spans="1:14" x14ac:dyDescent="0.2">
      <c r="A692" s="1">
        <v>26296</v>
      </c>
      <c r="B692" s="1" t="s">
        <v>5</v>
      </c>
      <c r="C692" s="2">
        <v>-20</v>
      </c>
      <c r="D692" s="1">
        <v>6</v>
      </c>
      <c r="E692" s="1">
        <v>468.83333333333331</v>
      </c>
      <c r="F692" s="1">
        <v>396.80681090895479</v>
      </c>
      <c r="G692" s="1">
        <v>2203.0108324348603</v>
      </c>
      <c r="H692" s="1">
        <v>5066.7161786463021</v>
      </c>
      <c r="I692" s="1">
        <v>1.6059810779692041</v>
      </c>
      <c r="J692" s="1">
        <v>9.3585523631284904</v>
      </c>
      <c r="K692" s="1">
        <v>6.9285650872370521</v>
      </c>
      <c r="L692" s="1">
        <v>77.354999955166519</v>
      </c>
      <c r="M692" s="1">
        <v>450.77169809849397</v>
      </c>
      <c r="N692" s="1">
        <v>333.72694072480721</v>
      </c>
    </row>
    <row r="693" spans="1:14" x14ac:dyDescent="0.2">
      <c r="A693" s="1">
        <v>26807</v>
      </c>
      <c r="B693" s="1" t="s">
        <v>5</v>
      </c>
      <c r="C693" s="2">
        <v>-20</v>
      </c>
      <c r="D693" s="1">
        <v>7</v>
      </c>
      <c r="E693" s="1">
        <v>1399.9333333333334</v>
      </c>
      <c r="F693" s="1">
        <v>154.18193987720878</v>
      </c>
      <c r="G693" s="1">
        <v>1589.6928562443848</v>
      </c>
      <c r="H693" s="1">
        <v>3137.8036389637618</v>
      </c>
      <c r="I693" s="1">
        <v>0.29902086382571108</v>
      </c>
      <c r="J693" s="1">
        <v>9.6188199121066837</v>
      </c>
      <c r="K693" s="1">
        <v>6.9735437112631775</v>
      </c>
      <c r="L693" s="1">
        <v>14.402883835394285</v>
      </c>
      <c r="M693" s="1">
        <v>463.30795803064586</v>
      </c>
      <c r="N693" s="1">
        <v>335.89341796868854</v>
      </c>
    </row>
    <row r="694" spans="1:14" x14ac:dyDescent="0.2">
      <c r="A694" s="1">
        <v>27998</v>
      </c>
      <c r="B694" s="1" t="s">
        <v>5</v>
      </c>
      <c r="C694" s="2">
        <v>-20</v>
      </c>
      <c r="D694" s="1">
        <v>8</v>
      </c>
      <c r="E694" s="1">
        <v>3244.1166666666668</v>
      </c>
      <c r="F694" s="1">
        <v>124.06427122641516</v>
      </c>
      <c r="G694" s="1">
        <v>2163.3705943396226</v>
      </c>
      <c r="H694" s="1">
        <v>4846.0165754716982</v>
      </c>
      <c r="I694" s="1">
        <v>0.36809908422101012</v>
      </c>
      <c r="J694" s="1">
        <v>9.1877481658894453</v>
      </c>
      <c r="K694" s="1">
        <v>6.6200022026867495</v>
      </c>
      <c r="L694" s="1">
        <v>17.730161976391038</v>
      </c>
      <c r="M694" s="1">
        <v>442.54460323976986</v>
      </c>
      <c r="N694" s="1">
        <v>318.86444810394926</v>
      </c>
    </row>
    <row r="695" spans="1:14" x14ac:dyDescent="0.2">
      <c r="A695" s="1">
        <v>4569</v>
      </c>
      <c r="B695" s="1" t="s">
        <v>5</v>
      </c>
      <c r="C695" s="2">
        <v>-20</v>
      </c>
      <c r="D695" s="1">
        <v>9</v>
      </c>
      <c r="E695" s="1">
        <v>4589.5333333333328</v>
      </c>
      <c r="F695" s="1">
        <v>119.68248551212939</v>
      </c>
      <c r="G695" s="1">
        <v>1919.6298800539087</v>
      </c>
      <c r="H695" s="1">
        <v>4376.0769326145555</v>
      </c>
      <c r="I695" s="1">
        <v>0.34821170749389274</v>
      </c>
      <c r="J695" s="1">
        <v>8.1375037920282161</v>
      </c>
      <c r="K695" s="1">
        <v>5.9629736911772877</v>
      </c>
      <c r="L695" s="1">
        <v>16.772250300507618</v>
      </c>
      <c r="M695" s="1">
        <v>391.9576725421299</v>
      </c>
      <c r="N695" s="1">
        <v>287.217474689651</v>
      </c>
    </row>
    <row r="696" spans="1:14" x14ac:dyDescent="0.2">
      <c r="A696" s="1">
        <v>25386</v>
      </c>
      <c r="B696" s="1" t="s">
        <v>8</v>
      </c>
      <c r="C696" s="2">
        <v>-20</v>
      </c>
      <c r="D696" s="1">
        <v>1</v>
      </c>
      <c r="E696" s="1">
        <v>0</v>
      </c>
      <c r="F696" s="1">
        <v>1932.961394242288</v>
      </c>
      <c r="G696" s="1">
        <v>2588.0733324348607</v>
      </c>
      <c r="H696" s="1">
        <v>5782.7053453129683</v>
      </c>
      <c r="I696" s="1">
        <v>8.5780438171937003</v>
      </c>
      <c r="J696" s="1">
        <v>11.017732387258103</v>
      </c>
      <c r="K696" s="1">
        <v>7.9295985254288262</v>
      </c>
      <c r="L696" s="1">
        <v>413.17708421167299</v>
      </c>
      <c r="M696" s="1">
        <v>530.68912206618813</v>
      </c>
      <c r="N696" s="1">
        <v>381.94353718954443</v>
      </c>
    </row>
    <row r="697" spans="1:14" x14ac:dyDescent="0.2">
      <c r="A697" s="1">
        <v>25439</v>
      </c>
      <c r="B697" s="1" t="s">
        <v>8</v>
      </c>
      <c r="C697" s="2">
        <v>-20</v>
      </c>
      <c r="D697" s="1">
        <v>2</v>
      </c>
      <c r="E697" s="1">
        <v>6.5761904761904777</v>
      </c>
      <c r="F697" s="1">
        <v>1704.3351839248278</v>
      </c>
      <c r="G697" s="1">
        <v>2530.0935705300985</v>
      </c>
      <c r="H697" s="1">
        <v>5599.5674484875708</v>
      </c>
      <c r="I697" s="1">
        <v>7.5403902506459755</v>
      </c>
      <c r="J697" s="1">
        <v>10.76790576753748</v>
      </c>
      <c r="K697" s="1">
        <v>7.6735511338518982</v>
      </c>
      <c r="L697" s="1">
        <v>363.19661265139916</v>
      </c>
      <c r="M697" s="1">
        <v>518.65576848413616</v>
      </c>
      <c r="N697" s="1">
        <v>369.61054881523586</v>
      </c>
    </row>
    <row r="698" spans="1:14" x14ac:dyDescent="0.2">
      <c r="A698" s="1">
        <v>25534</v>
      </c>
      <c r="B698" s="1" t="s">
        <v>8</v>
      </c>
      <c r="C698" s="2">
        <v>-20</v>
      </c>
      <c r="D698" s="1">
        <v>3</v>
      </c>
      <c r="E698" s="1">
        <v>33.99285714285714</v>
      </c>
      <c r="F698" s="1">
        <v>1566.8221978137167</v>
      </c>
      <c r="G698" s="1">
        <v>2510.1369038634321</v>
      </c>
      <c r="H698" s="1">
        <v>5395.6210595986813</v>
      </c>
      <c r="I698" s="1">
        <v>6.916267407133466</v>
      </c>
      <c r="J698" s="1">
        <v>10.681915304478766</v>
      </c>
      <c r="K698" s="1">
        <v>7.3884111284147931</v>
      </c>
      <c r="L698" s="1">
        <v>333.13460059271517</v>
      </c>
      <c r="M698" s="1">
        <v>514.51388141130542</v>
      </c>
      <c r="N698" s="1">
        <v>355.87626177388728</v>
      </c>
    </row>
    <row r="699" spans="1:14" x14ac:dyDescent="0.2">
      <c r="A699" s="1">
        <v>25620</v>
      </c>
      <c r="B699" s="1" t="s">
        <v>8</v>
      </c>
      <c r="C699" s="2">
        <v>-20</v>
      </c>
      <c r="D699" s="1">
        <v>4</v>
      </c>
      <c r="E699" s="1">
        <v>75.159523809523805</v>
      </c>
      <c r="F699" s="1">
        <v>1653.7151839248277</v>
      </c>
      <c r="G699" s="1">
        <v>2395.1960705300985</v>
      </c>
      <c r="H699" s="1">
        <v>5246.4949484875706</v>
      </c>
      <c r="I699" s="1">
        <v>7.3106439609895499</v>
      </c>
      <c r="J699" s="1">
        <v>10.186651458678465</v>
      </c>
      <c r="K699" s="1">
        <v>7.1799160412269423</v>
      </c>
      <c r="L699" s="1">
        <v>352.13046469369999</v>
      </c>
      <c r="M699" s="1">
        <v>490.65859737637578</v>
      </c>
      <c r="N699" s="1">
        <v>345.8337166397547</v>
      </c>
    </row>
    <row r="700" spans="1:14" x14ac:dyDescent="0.2">
      <c r="A700" s="1">
        <v>25942</v>
      </c>
      <c r="B700" s="1" t="s">
        <v>8</v>
      </c>
      <c r="C700" s="2">
        <v>-20</v>
      </c>
      <c r="D700" s="1">
        <v>5</v>
      </c>
      <c r="E700" s="1">
        <v>198.42476190476191</v>
      </c>
      <c r="F700" s="1">
        <v>1312.9809279724468</v>
      </c>
      <c r="G700" s="1">
        <v>2179.3667848158129</v>
      </c>
      <c r="H700" s="1">
        <v>5180.7137580113804</v>
      </c>
      <c r="I700" s="1">
        <v>5.7641715970246752</v>
      </c>
      <c r="J700" s="1">
        <v>9.2566734954145673</v>
      </c>
      <c r="K700" s="1">
        <v>7.087946533395848</v>
      </c>
      <c r="L700" s="1">
        <v>277.64181019694809</v>
      </c>
      <c r="M700" s="1">
        <v>445.86451711389077</v>
      </c>
      <c r="N700" s="1">
        <v>341.40383799937422</v>
      </c>
    </row>
    <row r="701" spans="1:14" x14ac:dyDescent="0.2">
      <c r="A701" s="1">
        <v>26297</v>
      </c>
      <c r="B701" s="1" t="s">
        <v>8</v>
      </c>
      <c r="C701" s="2">
        <v>-20</v>
      </c>
      <c r="D701" s="1">
        <v>6</v>
      </c>
      <c r="E701" s="1">
        <v>468.83333333333331</v>
      </c>
      <c r="F701" s="1">
        <v>1061.339400194669</v>
      </c>
      <c r="G701" s="1">
        <v>2134.4651181491463</v>
      </c>
      <c r="H701" s="1">
        <v>5100.1540357891572</v>
      </c>
      <c r="I701" s="1">
        <v>4.622059638699537</v>
      </c>
      <c r="J701" s="1">
        <v>9.0631985442483032</v>
      </c>
      <c r="K701" s="1">
        <v>6.97531497488872</v>
      </c>
      <c r="L701" s="1">
        <v>222.62991018331024</v>
      </c>
      <c r="M701" s="1">
        <v>436.54544415338165</v>
      </c>
      <c r="N701" s="1">
        <v>335.97873410320221</v>
      </c>
    </row>
    <row r="702" spans="1:14" x14ac:dyDescent="0.2">
      <c r="A702" s="1">
        <v>26808</v>
      </c>
      <c r="B702" s="1" t="s">
        <v>8</v>
      </c>
      <c r="C702" s="2">
        <v>-20</v>
      </c>
      <c r="D702" s="1">
        <v>7</v>
      </c>
      <c r="E702" s="1">
        <v>1399.9333333333334</v>
      </c>
      <c r="F702" s="1">
        <v>457.59226725816114</v>
      </c>
      <c r="G702" s="1">
        <v>1488.1085705300986</v>
      </c>
      <c r="H702" s="1">
        <v>3181.0916151542378</v>
      </c>
      <c r="I702" s="1">
        <v>1.8621053385099227</v>
      </c>
      <c r="J702" s="1">
        <v>8.9968626126865754</v>
      </c>
      <c r="K702" s="1">
        <v>7.0655576897741268</v>
      </c>
      <c r="L702" s="1">
        <v>89.691690862943375</v>
      </c>
      <c r="M702" s="1">
        <v>433.35025334237145</v>
      </c>
      <c r="N702" s="1">
        <v>340.32543862025796</v>
      </c>
    </row>
    <row r="703" spans="1:14" x14ac:dyDescent="0.2">
      <c r="A703" s="1">
        <v>27999</v>
      </c>
      <c r="B703" s="1" t="s">
        <v>8</v>
      </c>
      <c r="C703" s="2">
        <v>-20</v>
      </c>
      <c r="D703" s="1">
        <v>8</v>
      </c>
      <c r="E703" s="1">
        <v>3244.1166666666668</v>
      </c>
      <c r="F703" s="1">
        <v>141.70947955974844</v>
      </c>
      <c r="G703" s="1">
        <v>1948.723094339623</v>
      </c>
      <c r="H703" s="1">
        <v>4489.8632421383645</v>
      </c>
      <c r="I703" s="1">
        <v>0.44818444859868578</v>
      </c>
      <c r="J703" s="1">
        <v>8.2628623506533216</v>
      </c>
      <c r="K703" s="1">
        <v>6.1220597583199776</v>
      </c>
      <c r="L703" s="1">
        <v>21.587619229672196</v>
      </c>
      <c r="M703" s="1">
        <v>397.99579554983495</v>
      </c>
      <c r="N703" s="1">
        <v>294.88014449660272</v>
      </c>
    </row>
    <row r="704" spans="1:14" x14ac:dyDescent="0.2">
      <c r="A704" s="1">
        <v>4570</v>
      </c>
      <c r="B704" s="1" t="s">
        <v>8</v>
      </c>
      <c r="C704" s="2">
        <v>-20</v>
      </c>
      <c r="D704" s="1">
        <v>9</v>
      </c>
      <c r="E704" s="1">
        <v>4589.5333333333328</v>
      </c>
      <c r="F704" s="1">
        <v>114.2355509883199</v>
      </c>
      <c r="G704" s="1">
        <v>1796.3370229110512</v>
      </c>
      <c r="H704" s="1">
        <v>3968.8450278526511</v>
      </c>
      <c r="I704" s="1">
        <v>0.32348999676993556</v>
      </c>
      <c r="J704" s="1">
        <v>7.6062522531499965</v>
      </c>
      <c r="K704" s="1">
        <v>5.3936176551592467</v>
      </c>
      <c r="L704" s="1">
        <v>15.581484133846706</v>
      </c>
      <c r="M704" s="1">
        <v>366.36897580725162</v>
      </c>
      <c r="N704" s="1">
        <v>259.79340553664326</v>
      </c>
    </row>
    <row r="705" spans="1:14" x14ac:dyDescent="0.2">
      <c r="A705" s="1">
        <v>25387</v>
      </c>
      <c r="B705" s="1" t="s">
        <v>14</v>
      </c>
      <c r="C705" s="2">
        <v>-20</v>
      </c>
      <c r="D705" s="1">
        <v>1</v>
      </c>
      <c r="E705" s="1">
        <v>0</v>
      </c>
      <c r="F705" s="1">
        <v>1878.1437454327643</v>
      </c>
      <c r="G705" s="1">
        <v>2342.836189577718</v>
      </c>
      <c r="H705" s="1">
        <v>5610.3330834082062</v>
      </c>
      <c r="I705" s="1">
        <v>8.3292458831423968</v>
      </c>
      <c r="J705" s="1">
        <v>9.9610401136578677</v>
      </c>
      <c r="K705" s="1">
        <v>7.6886027031222728</v>
      </c>
      <c r="L705" s="1">
        <v>401.19327914609852</v>
      </c>
      <c r="M705" s="1">
        <v>479.79161654866766</v>
      </c>
      <c r="N705" s="1">
        <v>370.3355350284653</v>
      </c>
    </row>
    <row r="706" spans="1:14" x14ac:dyDescent="0.2">
      <c r="A706" s="1">
        <v>25440</v>
      </c>
      <c r="B706" s="1" t="s">
        <v>14</v>
      </c>
      <c r="C706" s="2">
        <v>-20</v>
      </c>
      <c r="D706" s="1">
        <v>2</v>
      </c>
      <c r="E706" s="1">
        <v>6.5571428571428587</v>
      </c>
      <c r="F706" s="1">
        <v>1665.3780113057801</v>
      </c>
      <c r="G706" s="1">
        <v>2506.8042848158129</v>
      </c>
      <c r="H706" s="1">
        <v>5431.5729246780475</v>
      </c>
      <c r="I706" s="1">
        <v>7.3635774125438207</v>
      </c>
      <c r="J706" s="1">
        <v>10.66755551885476</v>
      </c>
      <c r="K706" s="1">
        <v>7.4386758821084191</v>
      </c>
      <c r="L706" s="1">
        <v>354.68010067557918</v>
      </c>
      <c r="M706" s="1">
        <v>513.82221621578162</v>
      </c>
      <c r="N706" s="1">
        <v>358.29735506885544</v>
      </c>
    </row>
    <row r="707" spans="1:14" x14ac:dyDescent="0.2">
      <c r="A707" s="1">
        <v>25535</v>
      </c>
      <c r="B707" s="1" t="s">
        <v>14</v>
      </c>
      <c r="C707" s="2">
        <v>-20</v>
      </c>
      <c r="D707" s="1">
        <v>3</v>
      </c>
      <c r="E707" s="1">
        <v>33.973809523809521</v>
      </c>
      <c r="F707" s="1">
        <v>1583.335025194669</v>
      </c>
      <c r="G707" s="1">
        <v>2420.5201181491461</v>
      </c>
      <c r="H707" s="1">
        <v>5301.1990357891591</v>
      </c>
      <c r="I707" s="1">
        <v>6.991213294579353</v>
      </c>
      <c r="J707" s="1">
        <v>10.295769209536134</v>
      </c>
      <c r="K707" s="1">
        <v>7.2563985121134689</v>
      </c>
      <c r="L707" s="1">
        <v>336.74450559069152</v>
      </c>
      <c r="M707" s="1">
        <v>495.91445233537473</v>
      </c>
      <c r="N707" s="1">
        <v>349.51763397424759</v>
      </c>
    </row>
    <row r="708" spans="1:14" x14ac:dyDescent="0.2">
      <c r="A708" s="1">
        <v>25621</v>
      </c>
      <c r="B708" s="1" t="s">
        <v>14</v>
      </c>
      <c r="C708" s="2">
        <v>-20</v>
      </c>
      <c r="D708" s="1">
        <v>4</v>
      </c>
      <c r="E708" s="1">
        <v>75.140476190476193</v>
      </c>
      <c r="F708" s="1">
        <v>1608.6405113057801</v>
      </c>
      <c r="G708" s="1">
        <v>2289.6042848158131</v>
      </c>
      <c r="H708" s="1">
        <v>5092.6454246780477</v>
      </c>
      <c r="I708" s="1">
        <v>7.1060659524612175</v>
      </c>
      <c r="J708" s="1">
        <v>9.731671340985061</v>
      </c>
      <c r="K708" s="1">
        <v>6.9648170914757737</v>
      </c>
      <c r="L708" s="1">
        <v>342.27659277850381</v>
      </c>
      <c r="M708" s="1">
        <v>468.74365238320087</v>
      </c>
      <c r="N708" s="1">
        <v>335.47308445260694</v>
      </c>
    </row>
    <row r="709" spans="1:14" x14ac:dyDescent="0.2">
      <c r="A709" s="1">
        <v>25943</v>
      </c>
      <c r="B709" s="1" t="s">
        <v>14</v>
      </c>
      <c r="C709" s="2">
        <v>-20</v>
      </c>
      <c r="D709" s="1">
        <v>5</v>
      </c>
      <c r="E709" s="1">
        <v>198.4052380952381</v>
      </c>
      <c r="F709" s="1">
        <v>1438.6485172581611</v>
      </c>
      <c r="G709" s="1">
        <v>2164.1910705300988</v>
      </c>
      <c r="H709" s="1">
        <v>5188.6916151542382</v>
      </c>
      <c r="I709" s="1">
        <v>6.3345323707990788</v>
      </c>
      <c r="J709" s="1">
        <v>9.19128348211866</v>
      </c>
      <c r="K709" s="1">
        <v>7.0991004755739082</v>
      </c>
      <c r="L709" s="1">
        <v>305.1142743716436</v>
      </c>
      <c r="M709" s="1">
        <v>442.71488817681177</v>
      </c>
      <c r="N709" s="1">
        <v>341.94108791378471</v>
      </c>
    </row>
    <row r="710" spans="1:14" x14ac:dyDescent="0.2">
      <c r="A710" s="1">
        <v>26298</v>
      </c>
      <c r="B710" s="1" t="s">
        <v>14</v>
      </c>
      <c r="C710" s="2">
        <v>-20</v>
      </c>
      <c r="D710" s="1">
        <v>6</v>
      </c>
      <c r="E710" s="1">
        <v>468.83333333333331</v>
      </c>
      <c r="F710" s="1">
        <v>1152.4519894803834</v>
      </c>
      <c r="G710" s="1">
        <v>2159.7944038634323</v>
      </c>
      <c r="H710" s="1">
        <v>4988.114392932016</v>
      </c>
      <c r="I710" s="1">
        <v>5.0355874800543878</v>
      </c>
      <c r="J710" s="1">
        <v>9.1723388653198565</v>
      </c>
      <c r="K710" s="1">
        <v>6.818670944329976</v>
      </c>
      <c r="L710" s="1">
        <v>242.54823088352339</v>
      </c>
      <c r="M710" s="1">
        <v>441.80238624778826</v>
      </c>
      <c r="N710" s="1">
        <v>328.43368943046477</v>
      </c>
    </row>
    <row r="711" spans="1:14" x14ac:dyDescent="0.2">
      <c r="A711" s="1">
        <v>26809</v>
      </c>
      <c r="B711" s="1" t="s">
        <v>14</v>
      </c>
      <c r="C711" s="2">
        <v>-20</v>
      </c>
      <c r="D711" s="1">
        <v>7</v>
      </c>
      <c r="E711" s="1">
        <v>1399.9333333333334</v>
      </c>
      <c r="F711" s="1">
        <v>716.12509463911363</v>
      </c>
      <c r="G711" s="1">
        <v>1575.3317848158133</v>
      </c>
      <c r="H711" s="1">
        <v>3288.5395913447146</v>
      </c>
      <c r="I711" s="1">
        <v>3.1939935842517828</v>
      </c>
      <c r="J711" s="1">
        <v>9.530893190570092</v>
      </c>
      <c r="K711" s="1">
        <v>7.2939517299281853</v>
      </c>
      <c r="L711" s="1">
        <v>153.84451096959725</v>
      </c>
      <c r="M711" s="1">
        <v>459.0728075461073</v>
      </c>
      <c r="N711" s="1">
        <v>351.3264530208873</v>
      </c>
    </row>
    <row r="712" spans="1:14" x14ac:dyDescent="0.2">
      <c r="A712" s="1">
        <v>28000</v>
      </c>
      <c r="B712" s="1" t="s">
        <v>14</v>
      </c>
      <c r="C712" s="2">
        <v>-20</v>
      </c>
      <c r="D712" s="1">
        <v>8</v>
      </c>
      <c r="E712" s="1">
        <v>3244.1166666666668</v>
      </c>
      <c r="F712" s="1">
        <v>170.56468789308178</v>
      </c>
      <c r="G712" s="1">
        <v>2272.1205943396226</v>
      </c>
      <c r="H712" s="1">
        <v>5358.2749088050314</v>
      </c>
      <c r="I712" s="1">
        <v>0.57914804108873863</v>
      </c>
      <c r="J712" s="1">
        <v>9.6563365836764152</v>
      </c>
      <c r="K712" s="1">
        <v>7.3361970063684456</v>
      </c>
      <c r="L712" s="1">
        <v>27.895718889231663</v>
      </c>
      <c r="M712" s="1">
        <v>465.115016760917</v>
      </c>
      <c r="N712" s="1">
        <v>353.36127360624232</v>
      </c>
    </row>
    <row r="713" spans="1:14" x14ac:dyDescent="0.2">
      <c r="A713" s="1">
        <v>4571</v>
      </c>
      <c r="B713" s="1" t="s">
        <v>14</v>
      </c>
      <c r="C713" s="2">
        <v>-20</v>
      </c>
      <c r="D713" s="1">
        <v>9</v>
      </c>
      <c r="E713" s="1">
        <v>4589.5333333333328</v>
      </c>
      <c r="F713" s="1">
        <v>130.9436164645104</v>
      </c>
      <c r="G713" s="1">
        <v>2209.2441657681939</v>
      </c>
      <c r="H713" s="1">
        <v>5251.7981230907462</v>
      </c>
      <c r="I713" s="1">
        <v>0.39932200092820042</v>
      </c>
      <c r="J713" s="1">
        <v>9.3854109176499207</v>
      </c>
      <c r="K713" s="1">
        <v>7.1873304761841954</v>
      </c>
      <c r="L713" s="1">
        <v>19.234070555151508</v>
      </c>
      <c r="M713" s="1">
        <v>452.06538923365247</v>
      </c>
      <c r="N713" s="1">
        <v>346.19084638658285</v>
      </c>
    </row>
    <row r="714" spans="1:14" x14ac:dyDescent="0.2">
      <c r="A714" s="1">
        <v>25388</v>
      </c>
      <c r="B714" s="1" t="s">
        <v>7</v>
      </c>
      <c r="C714" s="2">
        <v>-20</v>
      </c>
      <c r="D714" s="1">
        <v>1</v>
      </c>
      <c r="E714" s="1">
        <v>0</v>
      </c>
      <c r="F714" s="1">
        <v>1835.8560966232408</v>
      </c>
      <c r="G714" s="1">
        <v>2501.3490467205752</v>
      </c>
      <c r="H714" s="1">
        <v>5490.6458215034445</v>
      </c>
      <c r="I714" s="1">
        <v>8.13731719068325</v>
      </c>
      <c r="J714" s="1">
        <v>10.644049667013853</v>
      </c>
      <c r="K714" s="1">
        <v>7.521266440410268</v>
      </c>
      <c r="L714" s="1">
        <v>391.94868454891537</v>
      </c>
      <c r="M714" s="1">
        <v>512.69001410391184</v>
      </c>
      <c r="N714" s="1">
        <v>362.2754795445282</v>
      </c>
    </row>
    <row r="715" spans="1:14" x14ac:dyDescent="0.2">
      <c r="A715" s="1">
        <v>25441</v>
      </c>
      <c r="B715" s="1" t="s">
        <v>7</v>
      </c>
      <c r="C715" s="2">
        <v>-20</v>
      </c>
      <c r="D715" s="1">
        <v>2</v>
      </c>
      <c r="E715" s="1">
        <v>6.5380952380952397</v>
      </c>
      <c r="F715" s="1">
        <v>1429.0358386867326</v>
      </c>
      <c r="G715" s="1">
        <v>2500.7624991015273</v>
      </c>
      <c r="H715" s="1">
        <v>5392.4409008685234</v>
      </c>
      <c r="I715" s="1">
        <v>6.290903820118606</v>
      </c>
      <c r="J715" s="1">
        <v>10.6415223160183</v>
      </c>
      <c r="K715" s="1">
        <v>7.3839649085893369</v>
      </c>
      <c r="L715" s="1">
        <v>303.01282586628537</v>
      </c>
      <c r="M715" s="1">
        <v>512.56827964587274</v>
      </c>
      <c r="N715" s="1">
        <v>355.6621015081675</v>
      </c>
    </row>
    <row r="716" spans="1:14" x14ac:dyDescent="0.2">
      <c r="A716" s="1">
        <v>25536</v>
      </c>
      <c r="B716" s="1" t="s">
        <v>7</v>
      </c>
      <c r="C716" s="2">
        <v>-20</v>
      </c>
      <c r="D716" s="1">
        <v>3</v>
      </c>
      <c r="E716" s="1">
        <v>33.954761904761902</v>
      </c>
      <c r="F716" s="1">
        <v>995.12785257562143</v>
      </c>
      <c r="G716" s="1">
        <v>2404.4133324348609</v>
      </c>
      <c r="H716" s="1">
        <v>5164.4945119796339</v>
      </c>
      <c r="I716" s="1">
        <v>4.3215488248337559</v>
      </c>
      <c r="J716" s="1">
        <v>10.226367340722426</v>
      </c>
      <c r="K716" s="1">
        <v>7.0652702019987883</v>
      </c>
      <c r="L716" s="1">
        <v>208.15526019396566</v>
      </c>
      <c r="M716" s="1">
        <v>492.57158507957769</v>
      </c>
      <c r="N716" s="1">
        <v>340.31159124860864</v>
      </c>
    </row>
    <row r="717" spans="1:14" x14ac:dyDescent="0.2">
      <c r="A717" s="1">
        <v>25622</v>
      </c>
      <c r="B717" s="1" t="s">
        <v>7</v>
      </c>
      <c r="C717" s="2">
        <v>-20</v>
      </c>
      <c r="D717" s="1">
        <v>4</v>
      </c>
      <c r="E717" s="1">
        <v>75.121428571428567</v>
      </c>
      <c r="F717" s="1">
        <v>344.64833868673253</v>
      </c>
      <c r="G717" s="1">
        <v>2240.8424991015272</v>
      </c>
      <c r="H717" s="1">
        <v>4808.1309008685239</v>
      </c>
      <c r="I717" s="1">
        <v>1.3692522066297486</v>
      </c>
      <c r="J717" s="1">
        <v>9.5215636810648352</v>
      </c>
      <c r="K717" s="1">
        <v>6.5670337656323294</v>
      </c>
      <c r="L717" s="1">
        <v>65.952523249148101</v>
      </c>
      <c r="M717" s="1">
        <v>458.62343475008817</v>
      </c>
      <c r="N717" s="1">
        <v>316.31312698181551</v>
      </c>
    </row>
    <row r="718" spans="1:14" x14ac:dyDescent="0.2">
      <c r="A718" s="1">
        <v>25944</v>
      </c>
      <c r="B718" s="1" t="s">
        <v>7</v>
      </c>
      <c r="C718" s="2">
        <v>-20</v>
      </c>
      <c r="D718" s="1">
        <v>5</v>
      </c>
      <c r="E718" s="1">
        <v>198.3857142857143</v>
      </c>
      <c r="F718" s="1">
        <v>108.19610654387544</v>
      </c>
      <c r="G718" s="1">
        <v>2150.3153562443845</v>
      </c>
      <c r="H718" s="1">
        <v>5039.8969722970942</v>
      </c>
      <c r="I718" s="1">
        <v>0.29607909292368467</v>
      </c>
      <c r="J718" s="1">
        <v>9.131494985541126</v>
      </c>
      <c r="K718" s="1">
        <v>6.8910688183112114</v>
      </c>
      <c r="L718" s="1">
        <v>14.2611880887158</v>
      </c>
      <c r="M718" s="1">
        <v>439.83506648182458</v>
      </c>
      <c r="N718" s="1">
        <v>331.9208647249921</v>
      </c>
    </row>
    <row r="719" spans="1:14" x14ac:dyDescent="0.2">
      <c r="A719" s="1">
        <v>26299</v>
      </c>
      <c r="B719" s="1" t="s">
        <v>7</v>
      </c>
      <c r="C719" s="2">
        <v>-20</v>
      </c>
      <c r="D719" s="1">
        <v>6</v>
      </c>
      <c r="E719" s="1">
        <v>468.83333333333331</v>
      </c>
      <c r="F719" s="1">
        <v>120.99707876609769</v>
      </c>
      <c r="G719" s="1">
        <v>2178.1836895777178</v>
      </c>
      <c r="H719" s="1">
        <v>5060.222250074873</v>
      </c>
      <c r="I719" s="1">
        <v>0.3541781816643112</v>
      </c>
      <c r="J719" s="1">
        <v>9.2515757048333231</v>
      </c>
      <c r="K719" s="1">
        <v>6.9194858442151315</v>
      </c>
      <c r="L719" s="1">
        <v>17.05963638214741</v>
      </c>
      <c r="M719" s="1">
        <v>445.6189727574889</v>
      </c>
      <c r="N719" s="1">
        <v>333.28962246920128</v>
      </c>
    </row>
    <row r="720" spans="1:14" x14ac:dyDescent="0.2">
      <c r="A720" s="1">
        <v>26810</v>
      </c>
      <c r="B720" s="1" t="s">
        <v>7</v>
      </c>
      <c r="C720" s="2">
        <v>-20</v>
      </c>
      <c r="D720" s="1">
        <v>7</v>
      </c>
      <c r="E720" s="1">
        <v>1399.9333333333334</v>
      </c>
      <c r="F720" s="1">
        <v>123.92042202006594</v>
      </c>
      <c r="G720" s="1">
        <v>1509.6024991015277</v>
      </c>
      <c r="H720" s="1">
        <v>3238.8500675351902</v>
      </c>
      <c r="I720" s="1">
        <v>0.14312205460855157</v>
      </c>
      <c r="J720" s="1">
        <v>9.1284607794130128</v>
      </c>
      <c r="K720" s="1">
        <v>7.1883304655865459</v>
      </c>
      <c r="L720" s="1">
        <v>6.89373410415745</v>
      </c>
      <c r="M720" s="1">
        <v>439.68891842433879</v>
      </c>
      <c r="N720" s="1">
        <v>346.2390126951621</v>
      </c>
    </row>
    <row r="721" spans="1:14" x14ac:dyDescent="0.2">
      <c r="A721" s="1">
        <v>28001</v>
      </c>
      <c r="B721" s="1" t="s">
        <v>7</v>
      </c>
      <c r="C721" s="2">
        <v>-20</v>
      </c>
      <c r="D721" s="1">
        <v>8</v>
      </c>
      <c r="E721" s="1">
        <v>3244.1166666666668</v>
      </c>
      <c r="F721" s="1">
        <v>124.94239622641511</v>
      </c>
      <c r="G721" s="1">
        <v>2084.3555943396223</v>
      </c>
      <c r="H721" s="1">
        <v>4861.1890754716987</v>
      </c>
      <c r="I721" s="1">
        <v>0.37208458324520088</v>
      </c>
      <c r="J721" s="1">
        <v>8.8472836708877196</v>
      </c>
      <c r="K721" s="1">
        <v>6.6412150653221929</v>
      </c>
      <c r="L721" s="1">
        <v>17.922130786650897</v>
      </c>
      <c r="M721" s="1">
        <v>426.1455115213933</v>
      </c>
      <c r="N721" s="1">
        <v>319.8862042197116</v>
      </c>
    </row>
    <row r="722" spans="1:14" x14ac:dyDescent="0.2">
      <c r="A722" s="1">
        <v>4572</v>
      </c>
      <c r="B722" s="1" t="s">
        <v>7</v>
      </c>
      <c r="C722" s="2">
        <v>-20</v>
      </c>
      <c r="D722" s="1">
        <v>9</v>
      </c>
      <c r="E722" s="1">
        <v>4589.5333333333328</v>
      </c>
      <c r="F722" s="1">
        <v>99.186681940700836</v>
      </c>
      <c r="G722" s="1">
        <v>2017.5063086253369</v>
      </c>
      <c r="H722" s="1">
        <v>4583.0237183288418</v>
      </c>
      <c r="I722" s="1">
        <v>0.25518849880043948</v>
      </c>
      <c r="J722" s="1">
        <v>8.5592395235493655</v>
      </c>
      <c r="K722" s="1">
        <v>6.25230858906514</v>
      </c>
      <c r="L722" s="1">
        <v>12.291618241373538</v>
      </c>
      <c r="M722" s="1">
        <v>412.27134120263713</v>
      </c>
      <c r="N722" s="1">
        <v>301.1538163565433</v>
      </c>
    </row>
    <row r="723" spans="1:14" x14ac:dyDescent="0.2">
      <c r="A723" s="1">
        <v>25389</v>
      </c>
      <c r="B723" s="1" t="s">
        <v>15</v>
      </c>
      <c r="C723" s="2">
        <v>-20</v>
      </c>
      <c r="D723" s="1">
        <v>1</v>
      </c>
      <c r="E723" s="1">
        <v>0</v>
      </c>
      <c r="F723" s="1">
        <v>1885.1184478137166</v>
      </c>
      <c r="G723" s="1">
        <v>2569.1294038634319</v>
      </c>
      <c r="H723" s="1">
        <v>5694.258559598683</v>
      </c>
      <c r="I723" s="1">
        <v>8.3609015922194736</v>
      </c>
      <c r="J723" s="1">
        <v>10.93610566987001</v>
      </c>
      <c r="K723" s="1">
        <v>7.8059399644860994</v>
      </c>
      <c r="L723" s="1">
        <v>402.71803395661874</v>
      </c>
      <c r="M723" s="1">
        <v>526.75742274138611</v>
      </c>
      <c r="N723" s="1">
        <v>375.98729766256542</v>
      </c>
    </row>
    <row r="724" spans="1:14" x14ac:dyDescent="0.2">
      <c r="A724" s="1">
        <v>25442</v>
      </c>
      <c r="B724" s="1" t="s">
        <v>15</v>
      </c>
      <c r="C724" s="2">
        <v>-20</v>
      </c>
      <c r="D724" s="1">
        <v>2</v>
      </c>
      <c r="E724" s="1">
        <v>6.5190476190476208</v>
      </c>
      <c r="F724" s="1">
        <v>1396.2386660676848</v>
      </c>
      <c r="G724" s="1">
        <v>2508.9882133872416</v>
      </c>
      <c r="H724" s="1">
        <v>5400.2788770589996</v>
      </c>
      <c r="I724" s="1">
        <v>6.1420490449220928</v>
      </c>
      <c r="J724" s="1">
        <v>10.676965759165984</v>
      </c>
      <c r="K724" s="1">
        <v>7.3949232814526376</v>
      </c>
      <c r="L724" s="1">
        <v>295.84296484699291</v>
      </c>
      <c r="M724" s="1">
        <v>514.27547755792227</v>
      </c>
      <c r="N724" s="1">
        <v>356.18993147078527</v>
      </c>
    </row>
    <row r="725" spans="1:14" x14ac:dyDescent="0.2">
      <c r="A725" s="1">
        <v>25537</v>
      </c>
      <c r="B725" s="1" t="s">
        <v>15</v>
      </c>
      <c r="C725" s="2">
        <v>-20</v>
      </c>
      <c r="D725" s="1">
        <v>3</v>
      </c>
      <c r="E725" s="1">
        <v>33.935714285714283</v>
      </c>
      <c r="F725" s="1">
        <v>1140.2431799565738</v>
      </c>
      <c r="G725" s="1">
        <v>2451.9040467205746</v>
      </c>
      <c r="H725" s="1">
        <v>5396.2349881701102</v>
      </c>
      <c r="I725" s="1">
        <v>4.9801760085171054</v>
      </c>
      <c r="J725" s="1">
        <v>10.430998133060042</v>
      </c>
      <c r="K725" s="1">
        <v>7.3892694696541206</v>
      </c>
      <c r="L725" s="1">
        <v>239.87923656155891</v>
      </c>
      <c r="M725" s="1">
        <v>502.42799942296352</v>
      </c>
      <c r="N725" s="1">
        <v>355.91760534103167</v>
      </c>
    </row>
    <row r="726" spans="1:14" x14ac:dyDescent="0.2">
      <c r="A726" s="1">
        <v>25623</v>
      </c>
      <c r="B726" s="1" t="s">
        <v>15</v>
      </c>
      <c r="C726" s="2">
        <v>-20</v>
      </c>
      <c r="D726" s="1">
        <v>4</v>
      </c>
      <c r="E726" s="1">
        <v>75.102380952380955</v>
      </c>
      <c r="F726" s="1">
        <v>593.44366606768506</v>
      </c>
      <c r="G726" s="1">
        <v>2272.8657133872416</v>
      </c>
      <c r="H726" s="1">
        <v>4988.7813770590001</v>
      </c>
      <c r="I726" s="1">
        <v>2.4984462672703898</v>
      </c>
      <c r="J726" s="1">
        <v>9.6595471966013502</v>
      </c>
      <c r="K726" s="1">
        <v>6.8196034632072697</v>
      </c>
      <c r="L726" s="1">
        <v>120.34220922271228</v>
      </c>
      <c r="M726" s="1">
        <v>465.26966177266178</v>
      </c>
      <c r="N726" s="1">
        <v>328.47860589847346</v>
      </c>
    </row>
    <row r="727" spans="1:14" x14ac:dyDescent="0.2">
      <c r="A727" s="1">
        <v>25945</v>
      </c>
      <c r="B727" s="1" t="s">
        <v>15</v>
      </c>
      <c r="C727" s="2">
        <v>-20</v>
      </c>
      <c r="D727" s="1">
        <v>5</v>
      </c>
      <c r="E727" s="1">
        <v>198.3661904761905</v>
      </c>
      <c r="F727" s="1">
        <v>112.65119582958972</v>
      </c>
      <c r="G727" s="1">
        <v>2148.7921419586701</v>
      </c>
      <c r="H727" s="1">
        <v>5139.1323294399526</v>
      </c>
      <c r="I727" s="1">
        <v>0.31629916865424462</v>
      </c>
      <c r="J727" s="1">
        <v>9.124931669935668</v>
      </c>
      <c r="K727" s="1">
        <v>7.029811016343869</v>
      </c>
      <c r="L727" s="1">
        <v>15.235124817290956</v>
      </c>
      <c r="M727" s="1">
        <v>439.51893244679098</v>
      </c>
      <c r="N727" s="1">
        <v>338.60363507006196</v>
      </c>
    </row>
    <row r="728" spans="1:14" x14ac:dyDescent="0.2">
      <c r="A728" s="1">
        <v>26300</v>
      </c>
      <c r="B728" s="1" t="s">
        <v>15</v>
      </c>
      <c r="C728" s="2">
        <v>-20</v>
      </c>
      <c r="D728" s="1">
        <v>6</v>
      </c>
      <c r="E728" s="1">
        <v>468.83333333333331</v>
      </c>
      <c r="F728" s="1">
        <v>133.64466805181195</v>
      </c>
      <c r="G728" s="1">
        <v>2226.0104752920033</v>
      </c>
      <c r="H728" s="1">
        <v>5080.4301072177304</v>
      </c>
      <c r="I728" s="1">
        <v>0.41158111946540166</v>
      </c>
      <c r="J728" s="1">
        <v>9.4576545815753335</v>
      </c>
      <c r="K728" s="1">
        <v>6.9477387028559665</v>
      </c>
      <c r="L728" s="1">
        <v>19.824553299253786</v>
      </c>
      <c r="M728" s="1">
        <v>455.54513672032778</v>
      </c>
      <c r="N728" s="1">
        <v>334.65047279855804</v>
      </c>
    </row>
    <row r="729" spans="1:14" x14ac:dyDescent="0.2">
      <c r="A729" s="1">
        <v>26811</v>
      </c>
      <c r="B729" s="1" t="s">
        <v>15</v>
      </c>
      <c r="C729" s="2">
        <v>-20</v>
      </c>
      <c r="D729" s="1">
        <v>7</v>
      </c>
      <c r="E729" s="1">
        <v>1399.9333333333334</v>
      </c>
      <c r="F729" s="1">
        <v>123.97074940101832</v>
      </c>
      <c r="G729" s="1">
        <v>1564.1607133872419</v>
      </c>
      <c r="H729" s="1">
        <v>3240.8480437256662</v>
      </c>
      <c r="I729" s="1">
        <v>0.14338132708782816</v>
      </c>
      <c r="J729" s="1">
        <v>9.4624974798704571</v>
      </c>
      <c r="K729" s="1">
        <v>7.1925774125319721</v>
      </c>
      <c r="L729" s="1">
        <v>6.9062224347473586</v>
      </c>
      <c r="M729" s="1">
        <v>455.77840372611081</v>
      </c>
      <c r="N729" s="1">
        <v>346.44357462013107</v>
      </c>
    </row>
    <row r="730" spans="1:14" x14ac:dyDescent="0.2">
      <c r="A730" s="1">
        <v>28002</v>
      </c>
      <c r="B730" s="1" t="s">
        <v>15</v>
      </c>
      <c r="C730" s="2">
        <v>-20</v>
      </c>
      <c r="D730" s="1">
        <v>8</v>
      </c>
      <c r="E730" s="1">
        <v>3244.1166666666668</v>
      </c>
      <c r="F730" s="1">
        <v>121.59510455974846</v>
      </c>
      <c r="G730" s="1">
        <v>2275.0780943396226</v>
      </c>
      <c r="H730" s="1">
        <v>5259.6232421383647</v>
      </c>
      <c r="I730" s="1">
        <v>0.35689240938477945</v>
      </c>
      <c r="J730" s="1">
        <v>9.6690800342107135</v>
      </c>
      <c r="K730" s="1">
        <v>7.1982708733147351</v>
      </c>
      <c r="L730" s="1">
        <v>17.190372097577278</v>
      </c>
      <c r="M730" s="1">
        <v>465.72882823667607</v>
      </c>
      <c r="N730" s="1">
        <v>346.71781051533372</v>
      </c>
    </row>
    <row r="731" spans="1:14" x14ac:dyDescent="0.2">
      <c r="A731" s="1">
        <v>4573</v>
      </c>
      <c r="B731" s="1" t="s">
        <v>15</v>
      </c>
      <c r="C731" s="2">
        <v>-20</v>
      </c>
      <c r="D731" s="1">
        <v>9</v>
      </c>
      <c r="E731" s="1">
        <v>4589.5333333333328</v>
      </c>
      <c r="F731" s="1">
        <v>110.73974741689132</v>
      </c>
      <c r="G731" s="1">
        <v>2148.8034514824799</v>
      </c>
      <c r="H731" s="1">
        <v>5108.8993135669361</v>
      </c>
      <c r="I731" s="1">
        <v>0.30762377986153189</v>
      </c>
      <c r="J731" s="1">
        <v>9.1249804010792825</v>
      </c>
      <c r="K731" s="1">
        <v>6.9875418574861037</v>
      </c>
      <c r="L731" s="1">
        <v>14.817258935259552</v>
      </c>
      <c r="M731" s="1">
        <v>439.52127967096686</v>
      </c>
      <c r="N731" s="1">
        <v>336.56766414462487</v>
      </c>
    </row>
    <row r="732" spans="1:14" x14ac:dyDescent="0.2">
      <c r="A732" s="1">
        <v>25412</v>
      </c>
      <c r="B732" s="1" t="s">
        <v>26</v>
      </c>
      <c r="C732" s="2">
        <v>-20</v>
      </c>
      <c r="D732" s="1">
        <v>1</v>
      </c>
      <c r="E732" s="1">
        <v>0</v>
      </c>
      <c r="F732" s="1">
        <v>1949.9650251946691</v>
      </c>
      <c r="G732" s="1">
        <v>2531.4901181491464</v>
      </c>
      <c r="H732" s="1">
        <v>5692.1790357891587</v>
      </c>
      <c r="I732" s="1">
        <v>8.6552172885883394</v>
      </c>
      <c r="J732" s="1">
        <v>10.77392329433448</v>
      </c>
      <c r="K732" s="1">
        <v>7.8030325561540135</v>
      </c>
      <c r="L732" s="1">
        <v>416.89428484259275</v>
      </c>
      <c r="M732" s="1">
        <v>518.9456136084018</v>
      </c>
      <c r="N732" s="1">
        <v>375.84725705157479</v>
      </c>
    </row>
    <row r="733" spans="1:14" x14ac:dyDescent="0.2">
      <c r="A733" s="1">
        <v>25465</v>
      </c>
      <c r="B733" s="1" t="s">
        <v>26</v>
      </c>
      <c r="C733" s="2">
        <v>-20</v>
      </c>
      <c r="D733" s="1">
        <v>2</v>
      </c>
      <c r="E733" s="1">
        <v>6.0809523809523824</v>
      </c>
      <c r="F733" s="1">
        <v>1839.2236958295898</v>
      </c>
      <c r="G733" s="1">
        <v>2466.49714195867</v>
      </c>
      <c r="H733" s="1">
        <v>5447.7223294399519</v>
      </c>
      <c r="I733" s="1">
        <v>8.1526015332891113</v>
      </c>
      <c r="J733" s="1">
        <v>10.493877723020811</v>
      </c>
      <c r="K733" s="1">
        <v>7.4612545675497399</v>
      </c>
      <c r="L733" s="1">
        <v>392.68488271327118</v>
      </c>
      <c r="M733" s="1">
        <v>505.45670925355932</v>
      </c>
      <c r="N733" s="1">
        <v>359.38489852454148</v>
      </c>
    </row>
    <row r="734" spans="1:14" x14ac:dyDescent="0.2">
      <c r="A734" s="1">
        <v>25560</v>
      </c>
      <c r="B734" s="1" t="s">
        <v>26</v>
      </c>
      <c r="C734" s="2">
        <v>-20</v>
      </c>
      <c r="D734" s="1">
        <v>3</v>
      </c>
      <c r="E734" s="1">
        <v>33.497619047619047</v>
      </c>
      <c r="F734" s="1">
        <v>1850.8282097184788</v>
      </c>
      <c r="G734" s="1">
        <v>2492.9479752920033</v>
      </c>
      <c r="H734" s="1">
        <v>5492.8634405510629</v>
      </c>
      <c r="I734" s="1">
        <v>8.2052703205123159</v>
      </c>
      <c r="J734" s="1">
        <v>10.607850634660476</v>
      </c>
      <c r="K734" s="1">
        <v>7.5243669214275606</v>
      </c>
      <c r="L734" s="1">
        <v>395.22177065621111</v>
      </c>
      <c r="M734" s="1">
        <v>510.94642186332743</v>
      </c>
      <c r="N734" s="1">
        <v>362.42481985260764</v>
      </c>
    </row>
    <row r="735" spans="1:14" x14ac:dyDescent="0.2">
      <c r="A735" s="1">
        <v>25646</v>
      </c>
      <c r="B735" s="1" t="s">
        <v>26</v>
      </c>
      <c r="C735" s="2">
        <v>-20</v>
      </c>
      <c r="D735" s="1">
        <v>4</v>
      </c>
      <c r="E735" s="1">
        <v>74.664285714285711</v>
      </c>
      <c r="F735" s="1">
        <v>1890.0561958295896</v>
      </c>
      <c r="G735" s="1">
        <v>2399.7996419586702</v>
      </c>
      <c r="H735" s="1">
        <v>5205.1123294399522</v>
      </c>
      <c r="I735" s="1">
        <v>8.3833122853428463</v>
      </c>
      <c r="J735" s="1">
        <v>10.206487598925673</v>
      </c>
      <c r="K735" s="1">
        <v>7.1220584822648751</v>
      </c>
      <c r="L735" s="1">
        <v>403.7974857567271</v>
      </c>
      <c r="M735" s="1">
        <v>491.61404115400342</v>
      </c>
      <c r="N735" s="1">
        <v>343.04690206745835</v>
      </c>
    </row>
    <row r="736" spans="1:14" x14ac:dyDescent="0.2">
      <c r="A736" s="1">
        <v>25968</v>
      </c>
      <c r="B736" s="1" t="s">
        <v>26</v>
      </c>
      <c r="C736" s="2">
        <v>-20</v>
      </c>
      <c r="D736" s="1">
        <v>5</v>
      </c>
      <c r="E736" s="1">
        <v>197.91714285714286</v>
      </c>
      <c r="F736" s="1">
        <v>1816.7857494010182</v>
      </c>
      <c r="G736" s="1">
        <v>2308.4232133872415</v>
      </c>
      <c r="H736" s="1">
        <v>5342.4355437256654</v>
      </c>
      <c r="I736" s="1">
        <v>8.0507636245677752</v>
      </c>
      <c r="J736" s="1">
        <v>9.8127594509963867</v>
      </c>
      <c r="K736" s="1">
        <v>7.314051791297679</v>
      </c>
      <c r="L736" s="1">
        <v>387.77967459305182</v>
      </c>
      <c r="M736" s="1">
        <v>472.64940870395554</v>
      </c>
      <c r="N736" s="1">
        <v>352.29460903945147</v>
      </c>
    </row>
    <row r="737" spans="1:14" x14ac:dyDescent="0.2">
      <c r="A737" s="1">
        <v>26323</v>
      </c>
      <c r="B737" s="1" t="s">
        <v>26</v>
      </c>
      <c r="C737" s="2">
        <v>-20</v>
      </c>
      <c r="D737" s="1">
        <v>6</v>
      </c>
      <c r="E737" s="1">
        <v>468.83333333333331</v>
      </c>
      <c r="F737" s="1">
        <v>1666.9642216232405</v>
      </c>
      <c r="G737" s="1">
        <v>2171.7865467205747</v>
      </c>
      <c r="H737" s="1">
        <v>5257.5258215034446</v>
      </c>
      <c r="I737" s="1">
        <v>7.3707766605693301</v>
      </c>
      <c r="J737" s="1">
        <v>9.2240113181686265</v>
      </c>
      <c r="K737" s="1">
        <v>7.1953384432064933</v>
      </c>
      <c r="L737" s="1">
        <v>355.02686555240746</v>
      </c>
      <c r="M737" s="1">
        <v>444.29128393321702</v>
      </c>
      <c r="N737" s="1">
        <v>346.57656468497908</v>
      </c>
    </row>
    <row r="738" spans="1:14" x14ac:dyDescent="0.2">
      <c r="A738" s="1">
        <v>26834</v>
      </c>
      <c r="B738" s="1" t="s">
        <v>26</v>
      </c>
      <c r="C738" s="2">
        <v>-20</v>
      </c>
      <c r="D738" s="1">
        <v>7</v>
      </c>
      <c r="E738" s="1">
        <v>1399.9333333333334</v>
      </c>
      <c r="F738" s="1">
        <v>1422.4957791629229</v>
      </c>
      <c r="G738" s="1">
        <v>1471.6821419586702</v>
      </c>
      <c r="H738" s="1">
        <v>3402.5489961066196</v>
      </c>
      <c r="I738" s="1">
        <v>6.833016223599623</v>
      </c>
      <c r="J738" s="1">
        <v>8.8962905893508228</v>
      </c>
      <c r="K738" s="1">
        <v>7.5362929027667551</v>
      </c>
      <c r="L738" s="1">
        <v>329.12465590104335</v>
      </c>
      <c r="M738" s="1">
        <v>428.50601889443777</v>
      </c>
      <c r="N738" s="1">
        <v>362.9992564375799</v>
      </c>
    </row>
    <row r="739" spans="1:14" x14ac:dyDescent="0.2">
      <c r="A739" s="1">
        <v>28025</v>
      </c>
      <c r="B739" s="1" t="s">
        <v>26</v>
      </c>
      <c r="C739" s="2">
        <v>-20</v>
      </c>
      <c r="D739" s="1">
        <v>8</v>
      </c>
      <c r="E739" s="1">
        <v>3244.1166666666668</v>
      </c>
      <c r="F739" s="1">
        <v>1001.0998962264151</v>
      </c>
      <c r="G739" s="1">
        <v>2301.2630943396225</v>
      </c>
      <c r="H739" s="1">
        <v>5358.159075471699</v>
      </c>
      <c r="I739" s="1">
        <v>4.3486538202987113</v>
      </c>
      <c r="J739" s="1">
        <v>9.781907507495788</v>
      </c>
      <c r="K739" s="1">
        <v>7.3360350583316301</v>
      </c>
      <c r="L739" s="1">
        <v>209.46082160545362</v>
      </c>
      <c r="M739" s="1">
        <v>471.16336872450347</v>
      </c>
      <c r="N739" s="1">
        <v>353.35347308446006</v>
      </c>
    </row>
    <row r="740" spans="1:14" x14ac:dyDescent="0.2">
      <c r="A740" s="1">
        <v>4596</v>
      </c>
      <c r="B740" s="1" t="s">
        <v>26</v>
      </c>
      <c r="C740" s="2">
        <v>-20</v>
      </c>
      <c r="D740" s="1">
        <v>9</v>
      </c>
      <c r="E740" s="1">
        <v>4589.5333333333328</v>
      </c>
      <c r="F740" s="1">
        <v>702.25775336927234</v>
      </c>
      <c r="G740" s="1">
        <v>2214.8977371967658</v>
      </c>
      <c r="H740" s="1">
        <v>5171.5130040431268</v>
      </c>
      <c r="I740" s="1">
        <v>2.9923149519778165</v>
      </c>
      <c r="J740" s="1">
        <v>9.4097713598619688</v>
      </c>
      <c r="K740" s="1">
        <v>7.0750828438212183</v>
      </c>
      <c r="L740" s="1">
        <v>144.13029278575769</v>
      </c>
      <c r="M740" s="1">
        <v>453.23875424527745</v>
      </c>
      <c r="N740" s="1">
        <v>340.7842349915187</v>
      </c>
    </row>
    <row r="741" spans="1:14" x14ac:dyDescent="0.2">
      <c r="A741" s="1">
        <v>25413</v>
      </c>
      <c r="B741" s="1" t="s">
        <v>33</v>
      </c>
      <c r="C741" s="2">
        <v>-20</v>
      </c>
      <c r="D741" s="1">
        <v>1</v>
      </c>
      <c r="E741" s="1">
        <v>0</v>
      </c>
      <c r="F741" s="1">
        <v>1983.1023763851451</v>
      </c>
      <c r="G741" s="1">
        <v>2656.7479752920035</v>
      </c>
      <c r="H741" s="1">
        <v>5881.2367738843968</v>
      </c>
      <c r="I741" s="1">
        <v>8.8056160140931556</v>
      </c>
      <c r="J741" s="1">
        <v>11.313641741175472</v>
      </c>
      <c r="K741" s="1">
        <v>8.0673565520928303</v>
      </c>
      <c r="L741" s="1">
        <v>424.13851303698323</v>
      </c>
      <c r="M741" s="1">
        <v>544.94213436690359</v>
      </c>
      <c r="N741" s="1">
        <v>388.57890313040156</v>
      </c>
    </row>
    <row r="742" spans="1:14" x14ac:dyDescent="0.2">
      <c r="A742" s="1">
        <v>25466</v>
      </c>
      <c r="B742" s="1" t="s">
        <v>33</v>
      </c>
      <c r="C742" s="2">
        <v>-20</v>
      </c>
      <c r="D742" s="1">
        <v>2</v>
      </c>
      <c r="E742" s="1">
        <v>6.0619047619047635</v>
      </c>
      <c r="F742" s="1">
        <v>1973.159023210542</v>
      </c>
      <c r="G742" s="1">
        <v>2591.1028562443844</v>
      </c>
      <c r="H742" s="1">
        <v>5754.1203056304294</v>
      </c>
      <c r="I742" s="1">
        <v>8.7604866482573502</v>
      </c>
      <c r="J742" s="1">
        <v>11.030786178233299</v>
      </c>
      <c r="K742" s="1">
        <v>7.8896334227618716</v>
      </c>
      <c r="L742" s="1">
        <v>421.96477503963411</v>
      </c>
      <c r="M742" s="1">
        <v>531.31788165380283</v>
      </c>
      <c r="N742" s="1">
        <v>380.01854532169523</v>
      </c>
    </row>
    <row r="743" spans="1:14" x14ac:dyDescent="0.2">
      <c r="A743" s="1">
        <v>25561</v>
      </c>
      <c r="B743" s="1" t="s">
        <v>33</v>
      </c>
      <c r="C743" s="2">
        <v>-20</v>
      </c>
      <c r="D743" s="1">
        <v>3</v>
      </c>
      <c r="E743" s="1">
        <v>33.478571428571428</v>
      </c>
      <c r="F743" s="1">
        <v>1846.2385370994309</v>
      </c>
      <c r="G743" s="1">
        <v>2491.1786895777177</v>
      </c>
      <c r="H743" s="1">
        <v>5590.6614167415401</v>
      </c>
      <c r="I743" s="1">
        <v>8.1844394185967904</v>
      </c>
      <c r="J743" s="1">
        <v>10.6002270319619</v>
      </c>
      <c r="K743" s="1">
        <v>7.6610994991143508</v>
      </c>
      <c r="L743" s="1">
        <v>394.21841237332319</v>
      </c>
      <c r="M743" s="1">
        <v>510.5792171717552</v>
      </c>
      <c r="N743" s="1">
        <v>369.01079317815032</v>
      </c>
    </row>
    <row r="744" spans="1:14" x14ac:dyDescent="0.2">
      <c r="A744" s="1">
        <v>25647</v>
      </c>
      <c r="B744" s="1" t="s">
        <v>33</v>
      </c>
      <c r="C744" s="2">
        <v>-20</v>
      </c>
      <c r="D744" s="1">
        <v>4</v>
      </c>
      <c r="E744" s="1">
        <v>74.645238095238099</v>
      </c>
      <c r="F744" s="1">
        <v>1914.4065232105422</v>
      </c>
      <c r="G744" s="1">
        <v>2379.4153562443844</v>
      </c>
      <c r="H744" s="1">
        <v>5274.1703056304286</v>
      </c>
      <c r="I744" s="1">
        <v>8.493829815324931</v>
      </c>
      <c r="J744" s="1">
        <v>10.118654585679009</v>
      </c>
      <c r="K744" s="1">
        <v>7.2186093053204168</v>
      </c>
      <c r="L744" s="1">
        <v>409.12076362349978</v>
      </c>
      <c r="M744" s="1">
        <v>487.38340429970788</v>
      </c>
      <c r="N744" s="1">
        <v>347.69744808919421</v>
      </c>
    </row>
    <row r="745" spans="1:14" x14ac:dyDescent="0.2">
      <c r="A745" s="1">
        <v>25969</v>
      </c>
      <c r="B745" s="1" t="s">
        <v>33</v>
      </c>
      <c r="C745" s="2">
        <v>-20</v>
      </c>
      <c r="D745" s="1">
        <v>5</v>
      </c>
      <c r="E745" s="1">
        <v>197.89761904761906</v>
      </c>
      <c r="F745" s="1">
        <v>1865.0808386867322</v>
      </c>
      <c r="G745" s="1">
        <v>2233.0924991015272</v>
      </c>
      <c r="H745" s="1">
        <v>5463.7309008685233</v>
      </c>
      <c r="I745" s="1">
        <v>8.2699579661722513</v>
      </c>
      <c r="J745" s="1">
        <v>9.4881700237053046</v>
      </c>
      <c r="K745" s="1">
        <v>7.4836363521405422</v>
      </c>
      <c r="L745" s="1">
        <v>398.33756877847264</v>
      </c>
      <c r="M745" s="1">
        <v>457.01496849915588</v>
      </c>
      <c r="N745" s="1">
        <v>360.4629578925929</v>
      </c>
    </row>
    <row r="746" spans="1:14" x14ac:dyDescent="0.2">
      <c r="A746" s="1">
        <v>26324</v>
      </c>
      <c r="B746" s="1" t="s">
        <v>33</v>
      </c>
      <c r="C746" s="2">
        <v>-20</v>
      </c>
      <c r="D746" s="1">
        <v>6</v>
      </c>
      <c r="E746" s="1">
        <v>468.83333333333331</v>
      </c>
      <c r="F746" s="1">
        <v>1706.8668109089547</v>
      </c>
      <c r="G746" s="1">
        <v>2180.8658324348607</v>
      </c>
      <c r="H746" s="1">
        <v>5338.6461786463005</v>
      </c>
      <c r="I746" s="1">
        <v>7.551880410788157</v>
      </c>
      <c r="J746" s="1">
        <v>9.2631326802605169</v>
      </c>
      <c r="K746" s="1">
        <v>7.3087538324310382</v>
      </c>
      <c r="L746" s="1">
        <v>363.75005711564359</v>
      </c>
      <c r="M746" s="1">
        <v>446.1756355014752</v>
      </c>
      <c r="N746" s="1">
        <v>352.03942321347046</v>
      </c>
    </row>
    <row r="747" spans="1:14" x14ac:dyDescent="0.2">
      <c r="A747" s="1">
        <v>26835</v>
      </c>
      <c r="B747" s="1" t="s">
        <v>33</v>
      </c>
      <c r="C747" s="2">
        <v>-20</v>
      </c>
      <c r="D747" s="1">
        <v>7</v>
      </c>
      <c r="E747" s="1">
        <v>1399.9333333333334</v>
      </c>
      <c r="F747" s="1">
        <v>1414.1036065438752</v>
      </c>
      <c r="G747" s="1">
        <v>1532.0003562443846</v>
      </c>
      <c r="H747" s="1">
        <v>3392.6719722970956</v>
      </c>
      <c r="I747" s="1">
        <v>6.7897821160366556</v>
      </c>
      <c r="J747" s="1">
        <v>9.2655933156455301</v>
      </c>
      <c r="K747" s="1">
        <v>7.515298059936435</v>
      </c>
      <c r="L747" s="1">
        <v>327.04220646594536</v>
      </c>
      <c r="M747" s="1">
        <v>446.29415648077475</v>
      </c>
      <c r="N747" s="1">
        <v>361.98800164231682</v>
      </c>
    </row>
    <row r="748" spans="1:14" x14ac:dyDescent="0.2">
      <c r="A748" s="1">
        <v>28026</v>
      </c>
      <c r="B748" s="1" t="s">
        <v>33</v>
      </c>
      <c r="C748" s="2">
        <v>-20</v>
      </c>
      <c r="D748" s="1">
        <v>8</v>
      </c>
      <c r="E748" s="1">
        <v>3244.1166666666668</v>
      </c>
      <c r="F748" s="1">
        <v>950.29760455974849</v>
      </c>
      <c r="G748" s="1">
        <v>2234.8855943396225</v>
      </c>
      <c r="H748" s="1">
        <v>5262.4532421383647</v>
      </c>
      <c r="I748" s="1">
        <v>4.1180801731936114</v>
      </c>
      <c r="J748" s="1">
        <v>9.4958962182851696</v>
      </c>
      <c r="K748" s="1">
        <v>7.2022275318257449</v>
      </c>
      <c r="L748" s="1">
        <v>198.35482247124739</v>
      </c>
      <c r="M748" s="1">
        <v>457.3871147153086</v>
      </c>
      <c r="N748" s="1">
        <v>346.90839016981431</v>
      </c>
    </row>
    <row r="749" spans="1:14" x14ac:dyDescent="0.2">
      <c r="A749" s="1">
        <v>4597</v>
      </c>
      <c r="B749" s="1" t="s">
        <v>33</v>
      </c>
      <c r="C749" s="2">
        <v>-20</v>
      </c>
      <c r="D749" s="1">
        <v>9</v>
      </c>
      <c r="E749" s="1">
        <v>4589.5333333333328</v>
      </c>
      <c r="F749" s="1">
        <v>684.04581884546269</v>
      </c>
      <c r="G749" s="1">
        <v>2193.6998800539081</v>
      </c>
      <c r="H749" s="1">
        <v>5096.4110992812221</v>
      </c>
      <c r="I749" s="1">
        <v>2.9096574177164372</v>
      </c>
      <c r="J749" s="1">
        <v>9.3184327820316621</v>
      </c>
      <c r="K749" s="1">
        <v>6.9700819283903837</v>
      </c>
      <c r="L749" s="1">
        <v>140.14894229116251</v>
      </c>
      <c r="M749" s="1">
        <v>448.83926549606832</v>
      </c>
      <c r="N749" s="1">
        <v>335.7266748995184</v>
      </c>
    </row>
    <row r="750" spans="1:14" x14ac:dyDescent="0.2">
      <c r="A750" s="1">
        <v>25408</v>
      </c>
      <c r="B750" s="1" t="s">
        <v>58</v>
      </c>
      <c r="C750" s="2">
        <v>-20</v>
      </c>
      <c r="D750" s="1">
        <v>1</v>
      </c>
      <c r="E750" s="1">
        <v>0</v>
      </c>
      <c r="F750" s="1">
        <v>1778.6031204327644</v>
      </c>
      <c r="G750" s="1">
        <v>2538.0111895777177</v>
      </c>
      <c r="H750" s="1">
        <v>5606.0780834082061</v>
      </c>
      <c r="I750" s="1">
        <v>7.8774661663539431</v>
      </c>
      <c r="J750" s="1">
        <v>10.802021671741286</v>
      </c>
      <c r="K750" s="1">
        <v>7.6826537342302768</v>
      </c>
      <c r="L750" s="1">
        <v>379.43248728414972</v>
      </c>
      <c r="M750" s="1">
        <v>520.29902306811493</v>
      </c>
      <c r="N750" s="1">
        <v>370.0489921204034</v>
      </c>
    </row>
    <row r="751" spans="1:14" x14ac:dyDescent="0.2">
      <c r="A751" s="1">
        <v>25461</v>
      </c>
      <c r="B751" s="1" t="s">
        <v>58</v>
      </c>
      <c r="C751" s="2">
        <v>-20</v>
      </c>
      <c r="D751" s="1">
        <v>2</v>
      </c>
      <c r="E751" s="1">
        <v>6.1571428571428584</v>
      </c>
      <c r="F751" s="1">
        <v>1317.59988630578</v>
      </c>
      <c r="G751" s="1">
        <v>2552.409284815813</v>
      </c>
      <c r="H751" s="1">
        <v>5432.3179246780473</v>
      </c>
      <c r="I751" s="1">
        <v>5.7851354164470568</v>
      </c>
      <c r="J751" s="1">
        <v>10.864061034194298</v>
      </c>
      <c r="K751" s="1">
        <v>7.4397174759567237</v>
      </c>
      <c r="L751" s="1">
        <v>278.6515706933352</v>
      </c>
      <c r="M751" s="1">
        <v>523.28726181239699</v>
      </c>
      <c r="N751" s="1">
        <v>358.34752533125396</v>
      </c>
    </row>
    <row r="752" spans="1:14" x14ac:dyDescent="0.2">
      <c r="A752" s="1">
        <v>25556</v>
      </c>
      <c r="B752" s="1" t="s">
        <v>58</v>
      </c>
      <c r="C752" s="2">
        <v>-20</v>
      </c>
      <c r="D752" s="1">
        <v>3</v>
      </c>
      <c r="E752" s="1">
        <v>33.573809523809523</v>
      </c>
      <c r="F752" s="1">
        <v>559.95690019466917</v>
      </c>
      <c r="G752" s="1">
        <v>2365.3451181491464</v>
      </c>
      <c r="H752" s="1">
        <v>5250.9465357891586</v>
      </c>
      <c r="I752" s="1">
        <v>2.3464616720132034</v>
      </c>
      <c r="J752" s="1">
        <v>10.058027913431344</v>
      </c>
      <c r="K752" s="1">
        <v>7.1861398612920775</v>
      </c>
      <c r="L752" s="1">
        <v>113.02159472694728</v>
      </c>
      <c r="M752" s="1">
        <v>484.46321034889849</v>
      </c>
      <c r="N752" s="1">
        <v>346.13349825453457</v>
      </c>
    </row>
    <row r="753" spans="1:14" x14ac:dyDescent="0.2">
      <c r="A753" s="1">
        <v>25642</v>
      </c>
      <c r="B753" s="1" t="s">
        <v>58</v>
      </c>
      <c r="C753" s="2">
        <v>-20</v>
      </c>
      <c r="D753" s="1">
        <v>4</v>
      </c>
      <c r="E753" s="1">
        <v>74.740476190476187</v>
      </c>
      <c r="F753" s="1">
        <v>101.60488630578023</v>
      </c>
      <c r="G753" s="1">
        <v>2281.3667848158129</v>
      </c>
      <c r="H753" s="1">
        <v>4922.2979246780469</v>
      </c>
      <c r="I753" s="1">
        <v>0.26616387376108669</v>
      </c>
      <c r="J753" s="1">
        <v>9.6961771148561393</v>
      </c>
      <c r="K753" s="1">
        <v>6.7266521141951019</v>
      </c>
      <c r="L753" s="1">
        <v>12.820267140937398</v>
      </c>
      <c r="M753" s="1">
        <v>467.03400841648403</v>
      </c>
      <c r="N753" s="1">
        <v>324.00143509160375</v>
      </c>
    </row>
    <row r="754" spans="1:14" x14ac:dyDescent="0.2">
      <c r="A754" s="1">
        <v>25964</v>
      </c>
      <c r="B754" s="1" t="s">
        <v>58</v>
      </c>
      <c r="C754" s="2">
        <v>-20</v>
      </c>
      <c r="D754" s="1">
        <v>5</v>
      </c>
      <c r="E754" s="1">
        <v>197.99523809523811</v>
      </c>
      <c r="F754" s="1">
        <v>104.58789225816112</v>
      </c>
      <c r="G754" s="1">
        <v>2171.2435705300986</v>
      </c>
      <c r="H754" s="1">
        <v>5273.0041151542373</v>
      </c>
      <c r="I754" s="1">
        <v>0.27970268351182825</v>
      </c>
      <c r="J754" s="1">
        <v>9.2216717103158334</v>
      </c>
      <c r="K754" s="1">
        <v>7.2169788397822252</v>
      </c>
      <c r="L754" s="1">
        <v>13.472388540142143</v>
      </c>
      <c r="M754" s="1">
        <v>444.17859246516014</v>
      </c>
      <c r="N754" s="1">
        <v>347.61891375067432</v>
      </c>
    </row>
    <row r="755" spans="1:14" x14ac:dyDescent="0.2">
      <c r="A755" s="1">
        <v>26319</v>
      </c>
      <c r="B755" s="1" t="s">
        <v>58</v>
      </c>
      <c r="C755" s="2">
        <v>-20</v>
      </c>
      <c r="D755" s="1">
        <v>6</v>
      </c>
      <c r="E755" s="1">
        <v>468.83333333333331</v>
      </c>
      <c r="F755" s="1">
        <v>122.8788644803834</v>
      </c>
      <c r="G755" s="1">
        <v>2107.3594038634319</v>
      </c>
      <c r="H755" s="1">
        <v>4939.8293929320162</v>
      </c>
      <c r="I755" s="1">
        <v>0.36271894195245041</v>
      </c>
      <c r="J755" s="1">
        <v>8.9464038429137869</v>
      </c>
      <c r="K755" s="1">
        <v>6.7511630799468936</v>
      </c>
      <c r="L755" s="1">
        <v>17.471017637362152</v>
      </c>
      <c r="M755" s="1">
        <v>430.91981491002861</v>
      </c>
      <c r="N755" s="1">
        <v>325.182050343328</v>
      </c>
    </row>
    <row r="756" spans="1:14" x14ac:dyDescent="0.2">
      <c r="A756" s="1">
        <v>26830</v>
      </c>
      <c r="B756" s="1" t="s">
        <v>58</v>
      </c>
      <c r="C756" s="2">
        <v>-20</v>
      </c>
      <c r="D756" s="1">
        <v>7</v>
      </c>
      <c r="E756" s="1">
        <v>1399.9333333333334</v>
      </c>
      <c r="F756" s="1">
        <v>110.03446963911354</v>
      </c>
      <c r="G756" s="1">
        <v>1499.8792848158132</v>
      </c>
      <c r="H756" s="1">
        <v>3228.3395913447148</v>
      </c>
      <c r="I756" s="1">
        <v>7.1585542419831755E-2</v>
      </c>
      <c r="J756" s="1">
        <v>9.0689296811107152</v>
      </c>
      <c r="K756" s="1">
        <v>7.1659891409176639</v>
      </c>
      <c r="L756" s="1">
        <v>3.4480478672133161</v>
      </c>
      <c r="M756" s="1">
        <v>436.82149478549468</v>
      </c>
      <c r="N756" s="1">
        <v>345.16290215284801</v>
      </c>
    </row>
    <row r="757" spans="1:14" x14ac:dyDescent="0.2">
      <c r="A757" s="1">
        <v>28021</v>
      </c>
      <c r="B757" s="1" t="s">
        <v>58</v>
      </c>
      <c r="C757" s="2">
        <v>-20</v>
      </c>
      <c r="D757" s="1">
        <v>8</v>
      </c>
      <c r="E757" s="1">
        <v>3244.1166666666668</v>
      </c>
      <c r="F757" s="1">
        <v>278.21656289308174</v>
      </c>
      <c r="G757" s="1">
        <v>2424.7605943396225</v>
      </c>
      <c r="H757" s="1">
        <v>5054.134908805032</v>
      </c>
      <c r="I757" s="1">
        <v>1.0677418549134559</v>
      </c>
      <c r="J757" s="1">
        <v>10.314040823593684</v>
      </c>
      <c r="K757" s="1">
        <v>6.9109750560014422</v>
      </c>
      <c r="L757" s="1">
        <v>51.42972870103992</v>
      </c>
      <c r="M757" s="1">
        <v>496.79453786315059</v>
      </c>
      <c r="N757" s="1">
        <v>332.87968487347263</v>
      </c>
    </row>
    <row r="758" spans="1:14" x14ac:dyDescent="0.2">
      <c r="A758" s="1">
        <v>4592</v>
      </c>
      <c r="B758" s="1" t="s">
        <v>58</v>
      </c>
      <c r="C758" s="2">
        <v>-20</v>
      </c>
      <c r="D758" s="1">
        <v>9</v>
      </c>
      <c r="E758" s="1">
        <v>4589.5333333333328</v>
      </c>
      <c r="F758" s="1">
        <v>96.572991464510395</v>
      </c>
      <c r="G758" s="1">
        <v>2066.3491657681939</v>
      </c>
      <c r="H758" s="1">
        <v>4862.765623090746</v>
      </c>
      <c r="I758" s="1">
        <v>0.24332588147102252</v>
      </c>
      <c r="J758" s="1">
        <v>8.769696508825378</v>
      </c>
      <c r="K758" s="1">
        <v>6.6434192563309971</v>
      </c>
      <c r="L758" s="1">
        <v>11.720233699193519</v>
      </c>
      <c r="M758" s="1">
        <v>422.40838472694611</v>
      </c>
      <c r="N758" s="1">
        <v>319.99237308914991</v>
      </c>
    </row>
    <row r="759" spans="1:14" x14ac:dyDescent="0.2">
      <c r="A759" s="1">
        <v>25409</v>
      </c>
      <c r="B759" s="1" t="s">
        <v>59</v>
      </c>
      <c r="C759" s="2">
        <v>-20</v>
      </c>
      <c r="D759" s="1">
        <v>1</v>
      </c>
      <c r="E759" s="1">
        <v>0</v>
      </c>
      <c r="F759" s="1">
        <v>1812.0029716232405</v>
      </c>
      <c r="G759" s="1">
        <v>2557.5615467205748</v>
      </c>
      <c r="H759" s="1">
        <v>5732.0983215034448</v>
      </c>
      <c r="I759" s="1">
        <v>8.0290562865848507</v>
      </c>
      <c r="J759" s="1">
        <v>10.886261404345806</v>
      </c>
      <c r="K759" s="1">
        <v>7.8588442104207541</v>
      </c>
      <c r="L759" s="1">
        <v>386.73410117271038</v>
      </c>
      <c r="M759" s="1">
        <v>524.35658302398065</v>
      </c>
      <c r="N759" s="1">
        <v>378.53552690264979</v>
      </c>
    </row>
    <row r="760" spans="1:14" x14ac:dyDescent="0.2">
      <c r="A760" s="1">
        <v>25462</v>
      </c>
      <c r="B760" s="1" t="s">
        <v>59</v>
      </c>
      <c r="C760" s="2">
        <v>-20</v>
      </c>
      <c r="D760" s="1">
        <v>2</v>
      </c>
      <c r="E760" s="1">
        <v>6.1380952380952394</v>
      </c>
      <c r="F760" s="1">
        <v>1404.0827136867326</v>
      </c>
      <c r="G760" s="1">
        <v>2581.6199991015274</v>
      </c>
      <c r="H760" s="1">
        <v>5689.9159008685237</v>
      </c>
      <c r="I760" s="1">
        <v>6.177650404787058</v>
      </c>
      <c r="J760" s="1">
        <v>10.989925883753564</v>
      </c>
      <c r="K760" s="1">
        <v>7.7998684388235207</v>
      </c>
      <c r="L760" s="1">
        <v>297.55776910498622</v>
      </c>
      <c r="M760" s="1">
        <v>529.34977124390639</v>
      </c>
      <c r="N760" s="1">
        <v>375.69485158471343</v>
      </c>
    </row>
    <row r="761" spans="1:14" x14ac:dyDescent="0.2">
      <c r="A761" s="1">
        <v>25557</v>
      </c>
      <c r="B761" s="1" t="s">
        <v>59</v>
      </c>
      <c r="C761" s="2">
        <v>-20</v>
      </c>
      <c r="D761" s="1">
        <v>3</v>
      </c>
      <c r="E761" s="1">
        <v>33.554761904761904</v>
      </c>
      <c r="F761" s="1">
        <v>555.83722757562157</v>
      </c>
      <c r="G761" s="1">
        <v>2509.9358324348605</v>
      </c>
      <c r="H761" s="1">
        <v>5528.1370119796347</v>
      </c>
      <c r="I761" s="1">
        <v>2.3277639339882064</v>
      </c>
      <c r="J761" s="1">
        <v>10.681048916041281</v>
      </c>
      <c r="K761" s="1">
        <v>7.5736833442567413</v>
      </c>
      <c r="L761" s="1">
        <v>112.12098416314517</v>
      </c>
      <c r="M761" s="1">
        <v>514.47215023622357</v>
      </c>
      <c r="N761" s="1">
        <v>364.80023506644329</v>
      </c>
    </row>
    <row r="762" spans="1:14" x14ac:dyDescent="0.2">
      <c r="A762" s="1">
        <v>25643</v>
      </c>
      <c r="B762" s="1" t="s">
        <v>59</v>
      </c>
      <c r="C762" s="2">
        <v>-20</v>
      </c>
      <c r="D762" s="1">
        <v>4</v>
      </c>
      <c r="E762" s="1">
        <v>74.721428571428575</v>
      </c>
      <c r="F762" s="1">
        <v>96.052713686732588</v>
      </c>
      <c r="G762" s="1">
        <v>2325.4499991015273</v>
      </c>
      <c r="H762" s="1">
        <v>5067.7559008685239</v>
      </c>
      <c r="I762" s="1">
        <v>0.24096452451655512</v>
      </c>
      <c r="J762" s="1">
        <v>9.8861254701030994</v>
      </c>
      <c r="K762" s="1">
        <v>6.9300187359224372</v>
      </c>
      <c r="L762" s="1">
        <v>11.606494646092136</v>
      </c>
      <c r="M762" s="1">
        <v>476.18321646954075</v>
      </c>
      <c r="N762" s="1">
        <v>333.79695835797565</v>
      </c>
    </row>
    <row r="763" spans="1:14" x14ac:dyDescent="0.2">
      <c r="A763" s="1">
        <v>25965</v>
      </c>
      <c r="B763" s="1" t="s">
        <v>59</v>
      </c>
      <c r="C763" s="2">
        <v>-20</v>
      </c>
      <c r="D763" s="1">
        <v>5</v>
      </c>
      <c r="E763" s="1">
        <v>197.9757142857143</v>
      </c>
      <c r="F763" s="1">
        <v>106.28048154387544</v>
      </c>
      <c r="G763" s="1">
        <v>2265.5353562443843</v>
      </c>
      <c r="H763" s="1">
        <v>5406.7619722970949</v>
      </c>
      <c r="I763" s="1">
        <v>0.28738474807731784</v>
      </c>
      <c r="J763" s="1">
        <v>9.6279617211495356</v>
      </c>
      <c r="K763" s="1">
        <v>7.4039873782552874</v>
      </c>
      <c r="L763" s="1">
        <v>13.842409153878434</v>
      </c>
      <c r="M763" s="1">
        <v>463.74828989245964</v>
      </c>
      <c r="N763" s="1">
        <v>356.62652018118854</v>
      </c>
    </row>
    <row r="764" spans="1:14" x14ac:dyDescent="0.2">
      <c r="A764" s="1">
        <v>26320</v>
      </c>
      <c r="B764" s="1" t="s">
        <v>59</v>
      </c>
      <c r="C764" s="2">
        <v>-20</v>
      </c>
      <c r="D764" s="1">
        <v>6</v>
      </c>
      <c r="E764" s="1">
        <v>468.83333333333331</v>
      </c>
      <c r="F764" s="1">
        <v>121.67145376609763</v>
      </c>
      <c r="G764" s="1">
        <v>2098.5711895777176</v>
      </c>
      <c r="H764" s="1">
        <v>5195.8697500748722</v>
      </c>
      <c r="I764" s="1">
        <v>0.35723893144872521</v>
      </c>
      <c r="J764" s="1">
        <v>8.9085366665706545</v>
      </c>
      <c r="K764" s="1">
        <v>7.1091363160781151</v>
      </c>
      <c r="L764" s="1">
        <v>17.207062963122773</v>
      </c>
      <c r="M764" s="1">
        <v>429.09587347976634</v>
      </c>
      <c r="N764" s="1">
        <v>342.4244824272086</v>
      </c>
    </row>
    <row r="765" spans="1:14" x14ac:dyDescent="0.2">
      <c r="A765" s="1">
        <v>26831</v>
      </c>
      <c r="B765" s="1" t="s">
        <v>59</v>
      </c>
      <c r="C765" s="2">
        <v>-20</v>
      </c>
      <c r="D765" s="1">
        <v>7</v>
      </c>
      <c r="E765" s="1">
        <v>1399.9333333333334</v>
      </c>
      <c r="F765" s="1">
        <v>124.46479702006592</v>
      </c>
      <c r="G765" s="1">
        <v>1539.4799991015277</v>
      </c>
      <c r="H765" s="1">
        <v>3429.7625675351906</v>
      </c>
      <c r="I765" s="1">
        <v>0.14592652114814239</v>
      </c>
      <c r="J765" s="1">
        <v>9.3113879820089842</v>
      </c>
      <c r="K765" s="1">
        <v>7.5941387342654707</v>
      </c>
      <c r="L765" s="1">
        <v>7.0288163364578704</v>
      </c>
      <c r="M765" s="1">
        <v>448.49993988824258</v>
      </c>
      <c r="N765" s="1">
        <v>365.78550613527125</v>
      </c>
    </row>
    <row r="766" spans="1:14" x14ac:dyDescent="0.2">
      <c r="A766" s="1">
        <v>28022</v>
      </c>
      <c r="B766" s="1" t="s">
        <v>59</v>
      </c>
      <c r="C766" s="2">
        <v>-20</v>
      </c>
      <c r="D766" s="1">
        <v>8</v>
      </c>
      <c r="E766" s="1">
        <v>3244.1166666666668</v>
      </c>
      <c r="F766" s="1">
        <v>143.54177122641511</v>
      </c>
      <c r="G766" s="1">
        <v>2366.9930943396225</v>
      </c>
      <c r="H766" s="1">
        <v>5589.8965754716983</v>
      </c>
      <c r="I766" s="1">
        <v>0.45650057289708668</v>
      </c>
      <c r="J766" s="1">
        <v>10.065128810494754</v>
      </c>
      <c r="K766" s="1">
        <v>7.6600301649377114</v>
      </c>
      <c r="L766" s="1">
        <v>21.988180483820607</v>
      </c>
      <c r="M766" s="1">
        <v>484.80523797273349</v>
      </c>
      <c r="N766" s="1">
        <v>368.9592867523769</v>
      </c>
    </row>
    <row r="767" spans="1:14" x14ac:dyDescent="0.2">
      <c r="A767" s="1">
        <v>4593</v>
      </c>
      <c r="B767" s="1" t="s">
        <v>59</v>
      </c>
      <c r="C767" s="2">
        <v>-20</v>
      </c>
      <c r="D767" s="1">
        <v>9</v>
      </c>
      <c r="E767" s="1">
        <v>4589.5333333333328</v>
      </c>
      <c r="F767" s="1">
        <v>95.953556940700835</v>
      </c>
      <c r="G767" s="1">
        <v>2288.643808625337</v>
      </c>
      <c r="H767" s="1">
        <v>5503.2187183288406</v>
      </c>
      <c r="I767" s="1">
        <v>0.24051448709073134</v>
      </c>
      <c r="J767" s="1">
        <v>9.7275327844938673</v>
      </c>
      <c r="K767" s="1">
        <v>7.5388447652273198</v>
      </c>
      <c r="L767" s="1">
        <v>11.584817774843787</v>
      </c>
      <c r="M767" s="1">
        <v>468.54431128162599</v>
      </c>
      <c r="N767" s="1">
        <v>363.12217153491855</v>
      </c>
    </row>
    <row r="768" spans="1:14" x14ac:dyDescent="0.2">
      <c r="A768" s="1">
        <v>25399</v>
      </c>
      <c r="B768" s="1" t="s">
        <v>21</v>
      </c>
      <c r="C768" s="2">
        <v>-20</v>
      </c>
      <c r="D768" s="1">
        <v>1</v>
      </c>
      <c r="E768" s="1">
        <v>0</v>
      </c>
      <c r="F768" s="1">
        <v>1968.0669597184788</v>
      </c>
      <c r="G768" s="1">
        <v>2637.520475292004</v>
      </c>
      <c r="H768" s="1">
        <v>5808.2134405510633</v>
      </c>
      <c r="I768" s="1">
        <v>8.737375571726405</v>
      </c>
      <c r="J768" s="1">
        <v>11.23079315448123</v>
      </c>
      <c r="K768" s="1">
        <v>7.965261713458319</v>
      </c>
      <c r="L768" s="1">
        <v>420.85158799867855</v>
      </c>
      <c r="M768" s="1">
        <v>540.95158148434859</v>
      </c>
      <c r="N768" s="1">
        <v>383.66131951354976</v>
      </c>
    </row>
    <row r="769" spans="1:14" x14ac:dyDescent="0.2">
      <c r="A769" s="1">
        <v>25453</v>
      </c>
      <c r="B769" s="1" t="s">
        <v>21</v>
      </c>
      <c r="C769" s="2">
        <v>-20</v>
      </c>
      <c r="D769" s="1">
        <v>2</v>
      </c>
      <c r="E769" s="1">
        <v>6.3095238095238111</v>
      </c>
      <c r="F769" s="1">
        <v>1793.5697672581612</v>
      </c>
      <c r="G769" s="1">
        <v>2458.3160705300988</v>
      </c>
      <c r="H769" s="1">
        <v>5574.0091151542383</v>
      </c>
      <c r="I769" s="1">
        <v>7.9453944867161121</v>
      </c>
      <c r="J769" s="1">
        <v>10.458626639650547</v>
      </c>
      <c r="K769" s="1">
        <v>7.6378177073110631</v>
      </c>
      <c r="L769" s="1">
        <v>382.70437839834307</v>
      </c>
      <c r="M769" s="1">
        <v>503.75877670009834</v>
      </c>
      <c r="N769" s="1">
        <v>367.88938332556546</v>
      </c>
    </row>
    <row r="770" spans="1:14" x14ac:dyDescent="0.2">
      <c r="A770" s="1">
        <v>25548</v>
      </c>
      <c r="B770" s="1" t="s">
        <v>21</v>
      </c>
      <c r="C770" s="2">
        <v>-20</v>
      </c>
      <c r="D770" s="1">
        <v>3</v>
      </c>
      <c r="E770" s="1">
        <v>33.726190476190474</v>
      </c>
      <c r="F770" s="1">
        <v>1745.4842811470501</v>
      </c>
      <c r="G770" s="1">
        <v>2467.1419038634322</v>
      </c>
      <c r="H770" s="1">
        <v>5537.9627262653494</v>
      </c>
      <c r="I770" s="1">
        <v>7.7271514598422817</v>
      </c>
      <c r="J770" s="1">
        <v>10.496655911166116</v>
      </c>
      <c r="K770" s="1">
        <v>7.5874207986932527</v>
      </c>
      <c r="L770" s="1">
        <v>372.19230601739793</v>
      </c>
      <c r="M770" s="1">
        <v>505.59052573919763</v>
      </c>
      <c r="N770" s="1">
        <v>365.46192454827968</v>
      </c>
    </row>
    <row r="771" spans="1:14" x14ac:dyDescent="0.2">
      <c r="A771" s="1">
        <v>25634</v>
      </c>
      <c r="B771" s="1" t="s">
        <v>21</v>
      </c>
      <c r="C771" s="2">
        <v>-20</v>
      </c>
      <c r="D771" s="1">
        <v>4</v>
      </c>
      <c r="E771" s="1">
        <v>74.892857142857139</v>
      </c>
      <c r="F771" s="1">
        <v>1765.0247672581609</v>
      </c>
      <c r="G771" s="1">
        <v>2377.0860705300984</v>
      </c>
      <c r="H771" s="1">
        <v>5114.1516151542382</v>
      </c>
      <c r="I771" s="1">
        <v>7.8158388202158617</v>
      </c>
      <c r="J771" s="1">
        <v>10.108618021932516</v>
      </c>
      <c r="K771" s="1">
        <v>6.9948851662415068</v>
      </c>
      <c r="L771" s="1">
        <v>376.46409405514822</v>
      </c>
      <c r="M771" s="1">
        <v>486.89997495000364</v>
      </c>
      <c r="N771" s="1">
        <v>336.92136796855993</v>
      </c>
    </row>
    <row r="772" spans="1:14" x14ac:dyDescent="0.2">
      <c r="A772" s="1">
        <v>25956</v>
      </c>
      <c r="B772" s="1" t="s">
        <v>21</v>
      </c>
      <c r="C772" s="2">
        <v>-20</v>
      </c>
      <c r="D772" s="1">
        <v>5</v>
      </c>
      <c r="E772" s="1">
        <v>198.1514285714286</v>
      </c>
      <c r="F772" s="1">
        <v>1576.8896779724471</v>
      </c>
      <c r="G772" s="1">
        <v>2170.1292848158132</v>
      </c>
      <c r="H772" s="1">
        <v>5246.7462580113806</v>
      </c>
      <c r="I772" s="1">
        <v>6.96196014148072</v>
      </c>
      <c r="J772" s="1">
        <v>9.2168704102715147</v>
      </c>
      <c r="K772" s="1">
        <v>7.1802674002256275</v>
      </c>
      <c r="L772" s="1">
        <v>335.33547425920494</v>
      </c>
      <c r="M772" s="1">
        <v>443.94732911479571</v>
      </c>
      <c r="N772" s="1">
        <v>345.85064048506047</v>
      </c>
    </row>
    <row r="773" spans="1:14" x14ac:dyDescent="0.2">
      <c r="A773" s="1">
        <v>26311</v>
      </c>
      <c r="B773" s="1" t="s">
        <v>21</v>
      </c>
      <c r="C773" s="2">
        <v>-20</v>
      </c>
      <c r="D773" s="1">
        <v>6</v>
      </c>
      <c r="E773" s="1">
        <v>468.83333333333331</v>
      </c>
      <c r="F773" s="1">
        <v>1318.5556501946692</v>
      </c>
      <c r="G773" s="1">
        <v>2070.9176181491466</v>
      </c>
      <c r="H773" s="1">
        <v>5041.6765357891582</v>
      </c>
      <c r="I773" s="1">
        <v>5.789473290948437</v>
      </c>
      <c r="J773" s="1">
        <v>8.7893813260476836</v>
      </c>
      <c r="K773" s="1">
        <v>6.8935568483595357</v>
      </c>
      <c r="L773" s="1">
        <v>278.86051230943701</v>
      </c>
      <c r="M773" s="1">
        <v>423.35653975581755</v>
      </c>
      <c r="N773" s="1">
        <v>332.04070521808183</v>
      </c>
    </row>
    <row r="774" spans="1:14" x14ac:dyDescent="0.2">
      <c r="A774" s="1">
        <v>26822</v>
      </c>
      <c r="B774" s="1" t="s">
        <v>21</v>
      </c>
      <c r="C774" s="2">
        <v>-20</v>
      </c>
      <c r="D774" s="1">
        <v>7</v>
      </c>
      <c r="E774" s="1">
        <v>1399.9333333333334</v>
      </c>
      <c r="F774" s="1">
        <v>885.58435059149451</v>
      </c>
      <c r="G774" s="1">
        <v>1546.1935705300991</v>
      </c>
      <c r="H774" s="1">
        <v>3394.2682818209046</v>
      </c>
      <c r="I774" s="1">
        <v>4.0669999000128509</v>
      </c>
      <c r="J774" s="1">
        <v>9.3524923194152869</v>
      </c>
      <c r="K774" s="1">
        <v>7.5186912144136562</v>
      </c>
      <c r="L774" s="1">
        <v>195.89444819672346</v>
      </c>
      <c r="M774" s="1">
        <v>450.47980506961972</v>
      </c>
      <c r="N774" s="1">
        <v>362.15143909997681</v>
      </c>
    </row>
    <row r="775" spans="1:14" x14ac:dyDescent="0.2">
      <c r="A775" s="1">
        <v>28013</v>
      </c>
      <c r="B775" s="1" t="s">
        <v>21</v>
      </c>
      <c r="C775" s="2">
        <v>-20</v>
      </c>
      <c r="D775" s="1">
        <v>8</v>
      </c>
      <c r="E775" s="1">
        <v>3244.1166666666668</v>
      </c>
      <c r="F775" s="1">
        <v>183.91489622641518</v>
      </c>
      <c r="G775" s="1">
        <v>2246.4980943396226</v>
      </c>
      <c r="H775" s="1">
        <v>5287.8390754716984</v>
      </c>
      <c r="I775" s="1">
        <v>0.63973991842425071</v>
      </c>
      <c r="J775" s="1">
        <v>9.5459328435867921</v>
      </c>
      <c r="K775" s="1">
        <v>7.2377197839520422</v>
      </c>
      <c r="L775" s="1">
        <v>30.814236879804074</v>
      </c>
      <c r="M775" s="1">
        <v>459.79721979130244</v>
      </c>
      <c r="N775" s="1">
        <v>348.61793905510393</v>
      </c>
    </row>
    <row r="776" spans="1:14" x14ac:dyDescent="0.2">
      <c r="A776" s="1">
        <v>4584</v>
      </c>
      <c r="B776" s="1" t="s">
        <v>21</v>
      </c>
      <c r="C776" s="2">
        <v>-20</v>
      </c>
      <c r="D776" s="1">
        <v>9</v>
      </c>
      <c r="E776" s="1">
        <v>4589.5333333333328</v>
      </c>
      <c r="F776" s="1">
        <v>111.38596765498654</v>
      </c>
      <c r="G776" s="1">
        <v>2173.3545229110509</v>
      </c>
      <c r="H776" s="1">
        <v>5191.6958611859845</v>
      </c>
      <c r="I776" s="1">
        <v>0.31055674513224046</v>
      </c>
      <c r="J776" s="1">
        <v>9.2307675065109045</v>
      </c>
      <c r="K776" s="1">
        <v>7.1033007496483522</v>
      </c>
      <c r="L776" s="1">
        <v>14.958530542687866</v>
      </c>
      <c r="M776" s="1">
        <v>444.61670803446168</v>
      </c>
      <c r="N776" s="1">
        <v>342.14340175502321</v>
      </c>
    </row>
    <row r="777" spans="1:14" x14ac:dyDescent="0.2">
      <c r="A777" s="1">
        <v>25400</v>
      </c>
      <c r="B777" s="1" t="s">
        <v>28</v>
      </c>
      <c r="C777" s="2">
        <v>-20</v>
      </c>
      <c r="D777" s="1">
        <v>1</v>
      </c>
      <c r="E777" s="1">
        <v>0</v>
      </c>
      <c r="F777" s="1">
        <v>1995.1818109089547</v>
      </c>
      <c r="G777" s="1">
        <v>2590.1008324348604</v>
      </c>
      <c r="H777" s="1">
        <v>5814.1136786463012</v>
      </c>
      <c r="I777" s="1">
        <v>8.8604402982297223</v>
      </c>
      <c r="J777" s="1">
        <v>11.026468598909256</v>
      </c>
      <c r="K777" s="1">
        <v>7.9735109103758139</v>
      </c>
      <c r="L777" s="1">
        <v>426.77922440967814</v>
      </c>
      <c r="M777" s="1">
        <v>531.10991759183514</v>
      </c>
      <c r="N777" s="1">
        <v>384.05865708865366</v>
      </c>
    </row>
    <row r="778" spans="1:14" x14ac:dyDescent="0.2">
      <c r="A778" s="1">
        <v>25454</v>
      </c>
      <c r="B778" s="1" t="s">
        <v>28</v>
      </c>
      <c r="C778" s="2">
        <v>-20</v>
      </c>
      <c r="D778" s="1">
        <v>2</v>
      </c>
      <c r="E778" s="1">
        <v>6.2904761904761921</v>
      </c>
      <c r="F778" s="1">
        <v>1844.1375946391133</v>
      </c>
      <c r="G778" s="1">
        <v>2544.1267848158132</v>
      </c>
      <c r="H778" s="1">
        <v>5575.3070913447136</v>
      </c>
      <c r="I778" s="1">
        <v>8.1749039832937562</v>
      </c>
      <c r="J778" s="1">
        <v>10.828372909409742</v>
      </c>
      <c r="K778" s="1">
        <v>7.6396324241100499</v>
      </c>
      <c r="L778" s="1">
        <v>393.75912078666801</v>
      </c>
      <c r="M778" s="1">
        <v>521.56827836422315</v>
      </c>
      <c r="N778" s="1">
        <v>367.9767924612209</v>
      </c>
    </row>
    <row r="779" spans="1:14" x14ac:dyDescent="0.2">
      <c r="A779" s="1">
        <v>25549</v>
      </c>
      <c r="B779" s="1" t="s">
        <v>28</v>
      </c>
      <c r="C779" s="2">
        <v>-20</v>
      </c>
      <c r="D779" s="1">
        <v>3</v>
      </c>
      <c r="E779" s="1">
        <v>33.707142857142856</v>
      </c>
      <c r="F779" s="1">
        <v>1821.9771085280024</v>
      </c>
      <c r="G779" s="1">
        <v>2511.5926181491463</v>
      </c>
      <c r="H779" s="1">
        <v>5597.088202455825</v>
      </c>
      <c r="I779" s="1">
        <v>8.0743253688921275</v>
      </c>
      <c r="J779" s="1">
        <v>10.688187772100768</v>
      </c>
      <c r="K779" s="1">
        <v>7.6700848688651861</v>
      </c>
      <c r="L779" s="1">
        <v>388.91456886805702</v>
      </c>
      <c r="M779" s="1">
        <v>514.8160062241534</v>
      </c>
      <c r="N779" s="1">
        <v>369.4435898568957</v>
      </c>
    </row>
    <row r="780" spans="1:14" x14ac:dyDescent="0.2">
      <c r="A780" s="1">
        <v>25635</v>
      </c>
      <c r="B780" s="1" t="s">
        <v>28</v>
      </c>
      <c r="C780" s="2">
        <v>-20</v>
      </c>
      <c r="D780" s="1">
        <v>4</v>
      </c>
      <c r="E780" s="1">
        <v>74.873809523809527</v>
      </c>
      <c r="F780" s="1">
        <v>1779.6175946391133</v>
      </c>
      <c r="G780" s="1">
        <v>2342.0892848158128</v>
      </c>
      <c r="H780" s="1">
        <v>5167.8470913447145</v>
      </c>
      <c r="I780" s="1">
        <v>7.8820705062366141</v>
      </c>
      <c r="J780" s="1">
        <v>9.9578218063418333</v>
      </c>
      <c r="K780" s="1">
        <v>7.0699574852774756</v>
      </c>
      <c r="L780" s="1">
        <v>379.65426369005104</v>
      </c>
      <c r="M780" s="1">
        <v>479.63660092257925</v>
      </c>
      <c r="N780" s="1">
        <v>340.53736277405602</v>
      </c>
    </row>
    <row r="781" spans="1:14" x14ac:dyDescent="0.2">
      <c r="A781" s="1">
        <v>25957</v>
      </c>
      <c r="B781" s="1" t="s">
        <v>28</v>
      </c>
      <c r="C781" s="2">
        <v>-20</v>
      </c>
      <c r="D781" s="1">
        <v>5</v>
      </c>
      <c r="E781" s="1">
        <v>198.13190476190476</v>
      </c>
      <c r="F781" s="1">
        <v>1644.1297672581613</v>
      </c>
      <c r="G781" s="1">
        <v>2169.1385705300991</v>
      </c>
      <c r="H781" s="1">
        <v>5364.5466151542369</v>
      </c>
      <c r="I781" s="1">
        <v>7.2671391424597704</v>
      </c>
      <c r="J781" s="1">
        <v>9.2126015620910842</v>
      </c>
      <c r="K781" s="1">
        <v>7.3449655577130182</v>
      </c>
      <c r="L781" s="1">
        <v>350.03497597245297</v>
      </c>
      <c r="M781" s="1">
        <v>443.74171227700373</v>
      </c>
      <c r="N781" s="1">
        <v>353.78362683204989</v>
      </c>
    </row>
    <row r="782" spans="1:14" x14ac:dyDescent="0.2">
      <c r="A782" s="1">
        <v>26312</v>
      </c>
      <c r="B782" s="1" t="s">
        <v>28</v>
      </c>
      <c r="C782" s="2">
        <v>-20</v>
      </c>
      <c r="D782" s="1">
        <v>6</v>
      </c>
      <c r="E782" s="1">
        <v>468.83333333333331</v>
      </c>
      <c r="F782" s="1">
        <v>1318.6832394803835</v>
      </c>
      <c r="G782" s="1">
        <v>2054.2094038634323</v>
      </c>
      <c r="H782" s="1">
        <v>4922.7543929320154</v>
      </c>
      <c r="I782" s="1">
        <v>5.7900523736231264</v>
      </c>
      <c r="J782" s="1">
        <v>8.7173879863126178</v>
      </c>
      <c r="K782" s="1">
        <v>6.7272903081887661</v>
      </c>
      <c r="L782" s="1">
        <v>278.8884048798347</v>
      </c>
      <c r="M782" s="1">
        <v>419.88884958911865</v>
      </c>
      <c r="N782" s="1">
        <v>324.03217486620542</v>
      </c>
    </row>
    <row r="783" spans="1:14" x14ac:dyDescent="0.2">
      <c r="A783" s="1">
        <v>26823</v>
      </c>
      <c r="B783" s="1" t="s">
        <v>28</v>
      </c>
      <c r="C783" s="2">
        <v>-20</v>
      </c>
      <c r="D783" s="1">
        <v>7</v>
      </c>
      <c r="E783" s="1">
        <v>1399.9333333333334</v>
      </c>
      <c r="F783" s="1">
        <v>905.14467797244697</v>
      </c>
      <c r="G783" s="1">
        <v>1604.8042848158129</v>
      </c>
      <c r="H783" s="1">
        <v>3409.9737580113811</v>
      </c>
      <c r="I783" s="1">
        <v>4.1677691925838278</v>
      </c>
      <c r="J783" s="1">
        <v>9.7113407507243785</v>
      </c>
      <c r="K783" s="1">
        <v>7.5520751578518039</v>
      </c>
      <c r="L783" s="1">
        <v>200.74818447621129</v>
      </c>
      <c r="M783" s="1">
        <v>467.7643925212526</v>
      </c>
      <c r="N783" s="1">
        <v>363.75943746221571</v>
      </c>
    </row>
    <row r="784" spans="1:14" x14ac:dyDescent="0.2">
      <c r="A784" s="1">
        <v>28014</v>
      </c>
      <c r="B784" s="1" t="s">
        <v>28</v>
      </c>
      <c r="C784" s="2">
        <v>-20</v>
      </c>
      <c r="D784" s="1">
        <v>8</v>
      </c>
      <c r="E784" s="1">
        <v>3244.1166666666668</v>
      </c>
      <c r="F784" s="1">
        <v>238.88010455974847</v>
      </c>
      <c r="G784" s="1">
        <v>2270.9780943396227</v>
      </c>
      <c r="H784" s="1">
        <v>5416.2582421383649</v>
      </c>
      <c r="I784" s="1">
        <v>0.88920757300298847</v>
      </c>
      <c r="J784" s="1">
        <v>9.6514137122527686</v>
      </c>
      <c r="K784" s="1">
        <v>7.4172642322801323</v>
      </c>
      <c r="L784" s="1">
        <v>42.83030025282708</v>
      </c>
      <c r="M784" s="1">
        <v>464.87789770392476</v>
      </c>
      <c r="N784" s="1">
        <v>357.26602400634897</v>
      </c>
    </row>
    <row r="785" spans="1:14" x14ac:dyDescent="0.2">
      <c r="A785" s="1">
        <v>4585</v>
      </c>
      <c r="B785" s="1" t="s">
        <v>28</v>
      </c>
      <c r="C785" s="2">
        <v>-20</v>
      </c>
      <c r="D785" s="1">
        <v>9</v>
      </c>
      <c r="E785" s="1">
        <v>4589.5333333333328</v>
      </c>
      <c r="F785" s="1">
        <v>98.544033131177045</v>
      </c>
      <c r="G785" s="1">
        <v>2226.6291657681941</v>
      </c>
      <c r="H785" s="1">
        <v>5305.7364564240788</v>
      </c>
      <c r="I785" s="1">
        <v>0.25227174298178662</v>
      </c>
      <c r="J785" s="1">
        <v>9.4603204316106257</v>
      </c>
      <c r="K785" s="1">
        <v>7.2627423368389774</v>
      </c>
      <c r="L785" s="1">
        <v>12.151127391689037</v>
      </c>
      <c r="M785" s="1">
        <v>455.67354223655042</v>
      </c>
      <c r="N785" s="1">
        <v>349.8231958317869</v>
      </c>
    </row>
    <row r="786" spans="1:14" x14ac:dyDescent="0.2">
      <c r="A786" s="1">
        <v>25402</v>
      </c>
      <c r="B786" s="1" t="s">
        <v>22</v>
      </c>
      <c r="C786" s="2">
        <v>-20</v>
      </c>
      <c r="D786" s="1">
        <v>1</v>
      </c>
      <c r="E786" s="1">
        <v>0</v>
      </c>
      <c r="F786" s="1">
        <v>1888.5090132899072</v>
      </c>
      <c r="G786" s="1">
        <v>2528.1240467205753</v>
      </c>
      <c r="H786" s="1">
        <v>5655.5166548367779</v>
      </c>
      <c r="I786" s="1">
        <v>8.3762901706073034</v>
      </c>
      <c r="J786" s="1">
        <v>10.759419367117266</v>
      </c>
      <c r="K786" s="1">
        <v>7.7517744213027298</v>
      </c>
      <c r="L786" s="1">
        <v>403.45925282702154</v>
      </c>
      <c r="M786" s="1">
        <v>518.24700557084259</v>
      </c>
      <c r="N786" s="1">
        <v>373.37831574615365</v>
      </c>
    </row>
    <row r="787" spans="1:14" x14ac:dyDescent="0.2">
      <c r="A787" s="1">
        <v>25455</v>
      </c>
      <c r="B787" s="1" t="s">
        <v>22</v>
      </c>
      <c r="C787" s="2">
        <v>-20</v>
      </c>
      <c r="D787" s="1">
        <v>2</v>
      </c>
      <c r="E787" s="1">
        <v>6.2714285714285731</v>
      </c>
      <c r="F787" s="1">
        <v>1748.7954220200659</v>
      </c>
      <c r="G787" s="1">
        <v>2467.8774991015271</v>
      </c>
      <c r="H787" s="1">
        <v>5414.7850675351901</v>
      </c>
      <c r="I787" s="1">
        <v>7.7421795580268951</v>
      </c>
      <c r="J787" s="1">
        <v>10.499825487338533</v>
      </c>
      <c r="K787" s="1">
        <v>7.4152045683819496</v>
      </c>
      <c r="L787" s="1">
        <v>372.91616170308697</v>
      </c>
      <c r="M787" s="1">
        <v>505.74319414111022</v>
      </c>
      <c r="N787" s="1">
        <v>357.16681654809361</v>
      </c>
    </row>
    <row r="788" spans="1:14" x14ac:dyDescent="0.2">
      <c r="A788" s="1">
        <v>25550</v>
      </c>
      <c r="B788" s="1" t="s">
        <v>22</v>
      </c>
      <c r="C788" s="2">
        <v>-20</v>
      </c>
      <c r="D788" s="1">
        <v>3</v>
      </c>
      <c r="E788" s="1">
        <v>33.688095238095237</v>
      </c>
      <c r="F788" s="1">
        <v>1638.929935908955</v>
      </c>
      <c r="G788" s="1">
        <v>2414.1558324348607</v>
      </c>
      <c r="H788" s="1">
        <v>5315.0411786463019</v>
      </c>
      <c r="I788" s="1">
        <v>7.2435389457130439</v>
      </c>
      <c r="J788" s="1">
        <v>10.268346399667617</v>
      </c>
      <c r="K788" s="1">
        <v>7.2757513857340808</v>
      </c>
      <c r="L788" s="1">
        <v>348.89822956657781</v>
      </c>
      <c r="M788" s="1">
        <v>494.59358281502392</v>
      </c>
      <c r="N788" s="1">
        <v>350.44980033572665</v>
      </c>
    </row>
    <row r="789" spans="1:14" x14ac:dyDescent="0.2">
      <c r="A789" s="1">
        <v>25636</v>
      </c>
      <c r="B789" s="1" t="s">
        <v>22</v>
      </c>
      <c r="C789" s="2">
        <v>-20</v>
      </c>
      <c r="D789" s="1">
        <v>4</v>
      </c>
      <c r="E789" s="1">
        <v>74.854761904761901</v>
      </c>
      <c r="F789" s="1">
        <v>1676.7554220200661</v>
      </c>
      <c r="G789" s="1">
        <v>2331.2449991015274</v>
      </c>
      <c r="H789" s="1">
        <v>5112.3800675351904</v>
      </c>
      <c r="I789" s="1">
        <v>7.4152154587213088</v>
      </c>
      <c r="J789" s="1">
        <v>9.9110953080900011</v>
      </c>
      <c r="K789" s="1">
        <v>6.9924083432858302</v>
      </c>
      <c r="L789" s="1">
        <v>357.16734110109871</v>
      </c>
      <c r="M789" s="1">
        <v>477.38593413717342</v>
      </c>
      <c r="N789" s="1">
        <v>336.8020672854737</v>
      </c>
    </row>
    <row r="790" spans="1:14" x14ac:dyDescent="0.2">
      <c r="A790" s="1">
        <v>25958</v>
      </c>
      <c r="B790" s="1" t="s">
        <v>22</v>
      </c>
      <c r="C790" s="2">
        <v>-20</v>
      </c>
      <c r="D790" s="1">
        <v>5</v>
      </c>
      <c r="E790" s="1">
        <v>198.11238095238096</v>
      </c>
      <c r="F790" s="1">
        <v>1571.7873565438751</v>
      </c>
      <c r="G790" s="1">
        <v>2199.2128562443845</v>
      </c>
      <c r="H790" s="1">
        <v>5288.5319722970953</v>
      </c>
      <c r="I790" s="1">
        <v>6.9388025078013662</v>
      </c>
      <c r="J790" s="1">
        <v>9.3421874191846968</v>
      </c>
      <c r="K790" s="1">
        <v>7.2386885316981404</v>
      </c>
      <c r="L790" s="1">
        <v>334.22004470850726</v>
      </c>
      <c r="M790" s="1">
        <v>449.98345080504561</v>
      </c>
      <c r="N790" s="1">
        <v>348.66460055248018</v>
      </c>
    </row>
    <row r="791" spans="1:14" x14ac:dyDescent="0.2">
      <c r="A791" s="1">
        <v>26313</v>
      </c>
      <c r="B791" s="1" t="s">
        <v>22</v>
      </c>
      <c r="C791" s="2">
        <v>-20</v>
      </c>
      <c r="D791" s="1">
        <v>6</v>
      </c>
      <c r="E791" s="1">
        <v>468.83333333333331</v>
      </c>
      <c r="F791" s="1">
        <v>1272.0183287660977</v>
      </c>
      <c r="G791" s="1">
        <v>2081.4486895777177</v>
      </c>
      <c r="H791" s="1">
        <v>5026.4947500748722</v>
      </c>
      <c r="I791" s="1">
        <v>5.5782568364094658</v>
      </c>
      <c r="J791" s="1">
        <v>8.8347582281011618</v>
      </c>
      <c r="K791" s="1">
        <v>6.8723310032504328</v>
      </c>
      <c r="L791" s="1">
        <v>268.68688756657696</v>
      </c>
      <c r="M791" s="1">
        <v>425.54220078536781</v>
      </c>
      <c r="N791" s="1">
        <v>331.01832377786008</v>
      </c>
    </row>
    <row r="792" spans="1:14" x14ac:dyDescent="0.2">
      <c r="A792" s="1">
        <v>26824</v>
      </c>
      <c r="B792" s="1" t="s">
        <v>22</v>
      </c>
      <c r="C792" s="2">
        <v>-20</v>
      </c>
      <c r="D792" s="1">
        <v>7</v>
      </c>
      <c r="E792" s="1">
        <v>1399.9333333333334</v>
      </c>
      <c r="F792" s="1">
        <v>690.96500535339931</v>
      </c>
      <c r="G792" s="1">
        <v>1457.1999991015275</v>
      </c>
      <c r="H792" s="1">
        <v>3237.0417342018573</v>
      </c>
      <c r="I792" s="1">
        <v>3.064375896931633</v>
      </c>
      <c r="J792" s="1">
        <v>8.8076225990419843</v>
      </c>
      <c r="K792" s="1">
        <v>7.184486628125959</v>
      </c>
      <c r="L792" s="1">
        <v>147.60123928079392</v>
      </c>
      <c r="M792" s="1">
        <v>424.23516385109059</v>
      </c>
      <c r="N792" s="1">
        <v>346.05386727180053</v>
      </c>
    </row>
    <row r="793" spans="1:14" x14ac:dyDescent="0.2">
      <c r="A793" s="1">
        <v>28015</v>
      </c>
      <c r="B793" s="1" t="s">
        <v>22</v>
      </c>
      <c r="C793" s="2">
        <v>-20</v>
      </c>
      <c r="D793" s="1">
        <v>8</v>
      </c>
      <c r="E793" s="1">
        <v>3244.1166666666668</v>
      </c>
      <c r="F793" s="1">
        <v>127.99281289308176</v>
      </c>
      <c r="G793" s="1">
        <v>2075.6105943396224</v>
      </c>
      <c r="H793" s="1">
        <v>4736.9649088050319</v>
      </c>
      <c r="I793" s="1">
        <v>0.38592934640349369</v>
      </c>
      <c r="J793" s="1">
        <v>8.8096026988091278</v>
      </c>
      <c r="K793" s="1">
        <v>6.4675356991332142</v>
      </c>
      <c r="L793" s="1">
        <v>18.588988988270113</v>
      </c>
      <c r="M793" s="1">
        <v>424.33053895824452</v>
      </c>
      <c r="N793" s="1">
        <v>311.52062161848289</v>
      </c>
    </row>
    <row r="794" spans="1:14" x14ac:dyDescent="0.2">
      <c r="A794" s="1">
        <v>4586</v>
      </c>
      <c r="B794" s="1" t="s">
        <v>22</v>
      </c>
      <c r="C794" s="2">
        <v>-20</v>
      </c>
      <c r="D794" s="1">
        <v>9</v>
      </c>
      <c r="E794" s="1">
        <v>4589.5333333333328</v>
      </c>
      <c r="F794" s="1">
        <v>111.54959860736751</v>
      </c>
      <c r="G794" s="1">
        <v>1975.7663086253372</v>
      </c>
      <c r="H794" s="1">
        <v>4604.1570516621741</v>
      </c>
      <c r="I794" s="1">
        <v>0.3112994081939251</v>
      </c>
      <c r="J794" s="1">
        <v>8.3793877482994539</v>
      </c>
      <c r="K794" s="1">
        <v>6.2818553675808095</v>
      </c>
      <c r="L794" s="1">
        <v>14.994302259983542</v>
      </c>
      <c r="M794" s="1">
        <v>403.60845329116427</v>
      </c>
      <c r="N794" s="1">
        <v>302.57699069035624</v>
      </c>
    </row>
    <row r="795" spans="1:14" x14ac:dyDescent="0.2">
      <c r="A795" s="1">
        <v>25403</v>
      </c>
      <c r="B795" s="1" t="s">
        <v>29</v>
      </c>
      <c r="C795" s="2">
        <v>-20</v>
      </c>
      <c r="D795" s="1">
        <v>1</v>
      </c>
      <c r="E795" s="1">
        <v>0</v>
      </c>
      <c r="F795" s="1">
        <v>1908.6088644803833</v>
      </c>
      <c r="G795" s="1">
        <v>2591.7969038634319</v>
      </c>
      <c r="H795" s="1">
        <v>5824.0118929320161</v>
      </c>
      <c r="I795" s="1">
        <v>8.4675162913828501</v>
      </c>
      <c r="J795" s="1">
        <v>11.033776731572871</v>
      </c>
      <c r="K795" s="1">
        <v>7.9873497279720596</v>
      </c>
      <c r="L795" s="1">
        <v>407.85332487762497</v>
      </c>
      <c r="M795" s="1">
        <v>531.46192709532261</v>
      </c>
      <c r="N795" s="1">
        <v>384.72522891146167</v>
      </c>
    </row>
    <row r="796" spans="1:14" x14ac:dyDescent="0.2">
      <c r="A796" s="1">
        <v>25456</v>
      </c>
      <c r="B796" s="1" t="s">
        <v>29</v>
      </c>
      <c r="C796" s="2">
        <v>-20</v>
      </c>
      <c r="D796" s="1">
        <v>2</v>
      </c>
      <c r="E796" s="1">
        <v>6.2523809523809533</v>
      </c>
      <c r="F796" s="1">
        <v>1797.9132494010182</v>
      </c>
      <c r="G796" s="1">
        <v>2597.7007133872412</v>
      </c>
      <c r="H796" s="1">
        <v>5726.1855437256654</v>
      </c>
      <c r="I796" s="1">
        <v>7.965108017069932</v>
      </c>
      <c r="J796" s="1">
        <v>11.059215414457261</v>
      </c>
      <c r="K796" s="1">
        <v>7.8505774816157494</v>
      </c>
      <c r="L796" s="1">
        <v>383.65391644742414</v>
      </c>
      <c r="M796" s="1">
        <v>532.68722753028783</v>
      </c>
      <c r="N796" s="1">
        <v>378.13734487229289</v>
      </c>
    </row>
    <row r="797" spans="1:14" x14ac:dyDescent="0.2">
      <c r="A797" s="1">
        <v>25551</v>
      </c>
      <c r="B797" s="1" t="s">
        <v>29</v>
      </c>
      <c r="C797" s="2">
        <v>-20</v>
      </c>
      <c r="D797" s="1">
        <v>3</v>
      </c>
      <c r="E797" s="1">
        <v>33.669047619047618</v>
      </c>
      <c r="F797" s="1">
        <v>1671.1752632899072</v>
      </c>
      <c r="G797" s="1">
        <v>2427.1415467205752</v>
      </c>
      <c r="H797" s="1">
        <v>5478.0716548367782</v>
      </c>
      <c r="I797" s="1">
        <v>7.3898890904094179</v>
      </c>
      <c r="J797" s="1">
        <v>10.324300011722574</v>
      </c>
      <c r="K797" s="1">
        <v>7.5036863402122025</v>
      </c>
      <c r="L797" s="1">
        <v>355.94745050182206</v>
      </c>
      <c r="M797" s="1">
        <v>497.28869032119439</v>
      </c>
      <c r="N797" s="1">
        <v>361.42870203968187</v>
      </c>
    </row>
    <row r="798" spans="1:14" x14ac:dyDescent="0.2">
      <c r="A798" s="1">
        <v>25637</v>
      </c>
      <c r="B798" s="1" t="s">
        <v>29</v>
      </c>
      <c r="C798" s="2">
        <v>-20</v>
      </c>
      <c r="D798" s="1">
        <v>4</v>
      </c>
      <c r="E798" s="1">
        <v>74.835714285714289</v>
      </c>
      <c r="F798" s="1">
        <v>1744.4107494010184</v>
      </c>
      <c r="G798" s="1">
        <v>2375.7107133872414</v>
      </c>
      <c r="H798" s="1">
        <v>5362.9855437256665</v>
      </c>
      <c r="I798" s="1">
        <v>7.7222790786593665</v>
      </c>
      <c r="J798" s="1">
        <v>10.102691801909865</v>
      </c>
      <c r="K798" s="1">
        <v>7.3427830041603164</v>
      </c>
      <c r="L798" s="1">
        <v>371.95761891469402</v>
      </c>
      <c r="M798" s="1">
        <v>486.61452778261474</v>
      </c>
      <c r="N798" s="1">
        <v>353.67850017004412</v>
      </c>
    </row>
    <row r="799" spans="1:14" x14ac:dyDescent="0.2">
      <c r="A799" s="1">
        <v>25959</v>
      </c>
      <c r="B799" s="1" t="s">
        <v>29</v>
      </c>
      <c r="C799" s="2">
        <v>-20</v>
      </c>
      <c r="D799" s="1">
        <v>5</v>
      </c>
      <c r="E799" s="1">
        <v>198.09285714285716</v>
      </c>
      <c r="F799" s="1">
        <v>1635.9724458295896</v>
      </c>
      <c r="G799" s="1">
        <v>2239.70714195867</v>
      </c>
      <c r="H799" s="1">
        <v>5566.5298294399518</v>
      </c>
      <c r="I799" s="1">
        <v>7.2301159434919864</v>
      </c>
      <c r="J799" s="1">
        <v>9.5166715872055754</v>
      </c>
      <c r="K799" s="1">
        <v>7.6273608241033921</v>
      </c>
      <c r="L799" s="1">
        <v>348.25168624769816</v>
      </c>
      <c r="M799" s="1">
        <v>458.38779815047008</v>
      </c>
      <c r="N799" s="1">
        <v>367.38570852443803</v>
      </c>
    </row>
    <row r="800" spans="1:14" x14ac:dyDescent="0.2">
      <c r="A800" s="1">
        <v>26314</v>
      </c>
      <c r="B800" s="1" t="s">
        <v>29</v>
      </c>
      <c r="C800" s="2">
        <v>-20</v>
      </c>
      <c r="D800" s="1">
        <v>6</v>
      </c>
      <c r="E800" s="1">
        <v>468.83333333333331</v>
      </c>
      <c r="F800" s="1">
        <v>1365.7959180518121</v>
      </c>
      <c r="G800" s="1">
        <v>2181.8629752920033</v>
      </c>
      <c r="H800" s="1">
        <v>5236.3376072177298</v>
      </c>
      <c r="I800" s="1">
        <v>6.0038801708882676</v>
      </c>
      <c r="J800" s="1">
        <v>9.2674292282488935</v>
      </c>
      <c r="K800" s="1">
        <v>7.165714934942649</v>
      </c>
      <c r="L800" s="1">
        <v>289.18780969522288</v>
      </c>
      <c r="M800" s="1">
        <v>446.3825865509038</v>
      </c>
      <c r="N800" s="1">
        <v>345.14969452327131</v>
      </c>
    </row>
    <row r="801" spans="1:14" x14ac:dyDescent="0.2">
      <c r="A801" s="1">
        <v>26825</v>
      </c>
      <c r="B801" s="1" t="s">
        <v>29</v>
      </c>
      <c r="C801" s="2">
        <v>-20</v>
      </c>
      <c r="D801" s="1">
        <v>7</v>
      </c>
      <c r="E801" s="1">
        <v>1399.9333333333334</v>
      </c>
      <c r="F801" s="1">
        <v>1009.6703327343517</v>
      </c>
      <c r="G801" s="1">
        <v>1596.7932133872418</v>
      </c>
      <c r="H801" s="1">
        <v>3627.7672103923333</v>
      </c>
      <c r="I801" s="1">
        <v>4.7062558999245363</v>
      </c>
      <c r="J801" s="1">
        <v>9.6622923736437993</v>
      </c>
      <c r="K801" s="1">
        <v>8.0150222348651994</v>
      </c>
      <c r="L801" s="1">
        <v>226.68537626110543</v>
      </c>
      <c r="M801" s="1">
        <v>465.40188821848272</v>
      </c>
      <c r="N801" s="1">
        <v>386.05812554321091</v>
      </c>
    </row>
    <row r="802" spans="1:14" x14ac:dyDescent="0.2">
      <c r="A802" s="1">
        <v>28016</v>
      </c>
      <c r="B802" s="1" t="s">
        <v>29</v>
      </c>
      <c r="C802" s="2">
        <v>-20</v>
      </c>
      <c r="D802" s="1">
        <v>8</v>
      </c>
      <c r="E802" s="1">
        <v>3244.1166666666668</v>
      </c>
      <c r="F802" s="1">
        <v>285.86552122641507</v>
      </c>
      <c r="G802" s="1">
        <v>2325.9930943396225</v>
      </c>
      <c r="H802" s="1">
        <v>5632.3140754716987</v>
      </c>
      <c r="I802" s="1">
        <v>1.1024577734598786</v>
      </c>
      <c r="J802" s="1">
        <v>9.888465590915299</v>
      </c>
      <c r="K802" s="1">
        <v>7.7193346039450521</v>
      </c>
      <c r="L802" s="1">
        <v>53.101884067277418</v>
      </c>
      <c r="M802" s="1">
        <v>476.29593264522049</v>
      </c>
      <c r="N802" s="1">
        <v>371.81579293397834</v>
      </c>
    </row>
    <row r="803" spans="1:14" x14ac:dyDescent="0.2">
      <c r="A803" s="1">
        <v>4587</v>
      </c>
      <c r="B803" s="1" t="s">
        <v>29</v>
      </c>
      <c r="C803" s="2">
        <v>-20</v>
      </c>
      <c r="D803" s="1">
        <v>9</v>
      </c>
      <c r="E803" s="1">
        <v>4589.5333333333328</v>
      </c>
      <c r="F803" s="1">
        <v>107.77516408355798</v>
      </c>
      <c r="G803" s="1">
        <v>2332.2559514824798</v>
      </c>
      <c r="H803" s="1">
        <v>5514.8601469002697</v>
      </c>
      <c r="I803" s="1">
        <v>0.29416858386764388</v>
      </c>
      <c r="J803" s="1">
        <v>9.915451359369527</v>
      </c>
      <c r="K803" s="1">
        <v>7.5551207925903796</v>
      </c>
      <c r="L803" s="1">
        <v>14.169164944749955</v>
      </c>
      <c r="M803" s="1">
        <v>477.59575127085873</v>
      </c>
      <c r="N803" s="1">
        <v>363.90613599951354</v>
      </c>
    </row>
    <row r="804" spans="1:14" x14ac:dyDescent="0.2">
      <c r="A804" s="1">
        <v>25428</v>
      </c>
      <c r="B804" s="1" t="s">
        <v>400</v>
      </c>
      <c r="C804" s="2">
        <v>-20</v>
      </c>
      <c r="D804" s="1">
        <v>1</v>
      </c>
      <c r="E804" s="1">
        <v>0</v>
      </c>
      <c r="F804" s="1">
        <v>1833.2495390835579</v>
      </c>
      <c r="G804" s="1">
        <v>2432.7784514824798</v>
      </c>
      <c r="H804" s="1">
        <v>5239.4251469002684</v>
      </c>
      <c r="I804" s="1">
        <v>8.1254869472316873</v>
      </c>
      <c r="J804" s="1">
        <v>10.348588639617716</v>
      </c>
      <c r="K804" s="1">
        <v>7.1700316629154397</v>
      </c>
      <c r="L804" s="1">
        <v>391.37885935345139</v>
      </c>
      <c r="M804" s="1">
        <v>498.45859626561281</v>
      </c>
      <c r="N804" s="1">
        <v>345.35761757835729</v>
      </c>
    </row>
    <row r="805" spans="1:14" x14ac:dyDescent="0.2">
      <c r="A805" s="1">
        <v>25469</v>
      </c>
      <c r="B805" s="1" t="s">
        <v>400</v>
      </c>
      <c r="C805" s="2">
        <v>-20</v>
      </c>
      <c r="D805" s="1">
        <v>2</v>
      </c>
      <c r="E805" s="1">
        <v>6.0047619047619065</v>
      </c>
      <c r="F805" s="1">
        <v>1941.3475053533991</v>
      </c>
      <c r="G805" s="1">
        <v>2592.4074991015268</v>
      </c>
      <c r="H805" s="1">
        <v>5536.3942342018563</v>
      </c>
      <c r="I805" s="1">
        <v>8.6161054116706719</v>
      </c>
      <c r="J805" s="1">
        <v>11.036407700368523</v>
      </c>
      <c r="K805" s="1">
        <v>7.58522787025775</v>
      </c>
      <c r="L805" s="1">
        <v>415.01039014500492</v>
      </c>
      <c r="M805" s="1">
        <v>531.58865249318796</v>
      </c>
      <c r="N805" s="1">
        <v>365.35629816117148</v>
      </c>
    </row>
    <row r="806" spans="1:14" x14ac:dyDescent="0.2">
      <c r="A806" s="1">
        <v>25564</v>
      </c>
      <c r="B806" s="1" t="s">
        <v>400</v>
      </c>
      <c r="C806" s="2">
        <v>-20</v>
      </c>
      <c r="D806" s="1">
        <v>3</v>
      </c>
      <c r="E806" s="1">
        <v>33.421428571428571</v>
      </c>
      <c r="F806" s="1">
        <v>1854.8370192422881</v>
      </c>
      <c r="G806" s="1">
        <v>2469.565832434861</v>
      </c>
      <c r="H806" s="1">
        <v>5499.3303453129683</v>
      </c>
      <c r="I806" s="1">
        <v>8.2234648901297511</v>
      </c>
      <c r="J806" s="1">
        <v>10.507100277640731</v>
      </c>
      <c r="K806" s="1">
        <v>7.5334083821222899</v>
      </c>
      <c r="L806" s="1">
        <v>396.09814519838233</v>
      </c>
      <c r="M806" s="1">
        <v>506.09359764910914</v>
      </c>
      <c r="N806" s="1">
        <v>362.86031825369707</v>
      </c>
    </row>
    <row r="807" spans="1:14" x14ac:dyDescent="0.2">
      <c r="A807" s="1">
        <v>25650</v>
      </c>
      <c r="B807" s="1" t="s">
        <v>400</v>
      </c>
      <c r="C807" s="2">
        <v>-20</v>
      </c>
      <c r="D807" s="1">
        <v>4</v>
      </c>
      <c r="E807" s="1">
        <v>74.588095238095235</v>
      </c>
      <c r="F807" s="1">
        <v>1867.2500053533993</v>
      </c>
      <c r="G807" s="1">
        <v>2370.5149991015273</v>
      </c>
      <c r="H807" s="1">
        <v>5075.7617342018566</v>
      </c>
      <c r="I807" s="1">
        <v>8.2798030470358057</v>
      </c>
      <c r="J807" s="1">
        <v>10.080304201575006</v>
      </c>
      <c r="K807" s="1">
        <v>6.9412117919634477</v>
      </c>
      <c r="L807" s="1">
        <v>398.81177500680627</v>
      </c>
      <c r="M807" s="1">
        <v>485.53618828867172</v>
      </c>
      <c r="N807" s="1">
        <v>334.33609226274456</v>
      </c>
    </row>
    <row r="808" spans="1:14" x14ac:dyDescent="0.2">
      <c r="A808" s="1">
        <v>25972</v>
      </c>
      <c r="B808" s="1" t="s">
        <v>400</v>
      </c>
      <c r="C808" s="2">
        <v>-20</v>
      </c>
      <c r="D808" s="1">
        <v>5</v>
      </c>
      <c r="E808" s="1">
        <v>197.83904761904765</v>
      </c>
      <c r="F808" s="1">
        <v>1851.8536065438755</v>
      </c>
      <c r="G808" s="1">
        <v>2275.8028562443842</v>
      </c>
      <c r="H808" s="1">
        <v>5287.3119722970951</v>
      </c>
      <c r="I808" s="1">
        <v>8.2099242343025249</v>
      </c>
      <c r="J808" s="1">
        <v>9.6722029310771465</v>
      </c>
      <c r="K808" s="1">
        <v>7.2369828343895071</v>
      </c>
      <c r="L808" s="1">
        <v>395.44593487954563</v>
      </c>
      <c r="M808" s="1">
        <v>465.87924824490455</v>
      </c>
      <c r="N808" s="1">
        <v>348.58244253888785</v>
      </c>
    </row>
    <row r="809" spans="1:14" x14ac:dyDescent="0.2">
      <c r="A809" s="1">
        <v>26327</v>
      </c>
      <c r="B809" s="1" t="s">
        <v>400</v>
      </c>
      <c r="C809" s="2">
        <v>-20</v>
      </c>
      <c r="D809" s="1">
        <v>6</v>
      </c>
      <c r="E809" s="1">
        <v>468.83333333333331</v>
      </c>
      <c r="F809" s="1">
        <v>1784.0045787660977</v>
      </c>
      <c r="G809" s="1">
        <v>2195.0136895777177</v>
      </c>
      <c r="H809" s="1">
        <v>5166.3597500748729</v>
      </c>
      <c r="I809" s="1">
        <v>7.9019814767217245</v>
      </c>
      <c r="J809" s="1">
        <v>9.3240938020411832</v>
      </c>
      <c r="K809" s="1">
        <v>7.0678780147848617</v>
      </c>
      <c r="L809" s="1">
        <v>380.61331180220611</v>
      </c>
      <c r="M809" s="1">
        <v>449.11193882241679</v>
      </c>
      <c r="N809" s="1">
        <v>340.43720129515094</v>
      </c>
    </row>
    <row r="810" spans="1:14" x14ac:dyDescent="0.2">
      <c r="A810" s="1">
        <v>26838</v>
      </c>
      <c r="B810" s="1" t="s">
        <v>400</v>
      </c>
      <c r="C810" s="2">
        <v>-20</v>
      </c>
      <c r="D810" s="1">
        <v>7</v>
      </c>
      <c r="E810" s="1">
        <v>1399.9333333333334</v>
      </c>
      <c r="F810" s="1">
        <v>1755.6720886867326</v>
      </c>
      <c r="G810" s="1">
        <v>1585.4549991015276</v>
      </c>
      <c r="H810" s="1">
        <v>3374.1659008685237</v>
      </c>
      <c r="I810" s="1">
        <v>8.5494466471935127</v>
      </c>
      <c r="J810" s="1">
        <v>9.5928733184444219</v>
      </c>
      <c r="K810" s="1">
        <v>7.4759611029195963</v>
      </c>
      <c r="L810" s="1">
        <v>411.79964949937875</v>
      </c>
      <c r="M810" s="1">
        <v>462.05819314915738</v>
      </c>
      <c r="N810" s="1">
        <v>360.09326555232394</v>
      </c>
    </row>
    <row r="811" spans="1:14" x14ac:dyDescent="0.2">
      <c r="A811" s="1">
        <v>28029</v>
      </c>
      <c r="B811" s="1" t="s">
        <v>400</v>
      </c>
      <c r="C811" s="2">
        <v>-20</v>
      </c>
      <c r="D811" s="1">
        <v>8</v>
      </c>
      <c r="E811" s="1">
        <v>3244.1166666666668</v>
      </c>
      <c r="F811" s="1">
        <v>1749.3507295597483</v>
      </c>
      <c r="G811" s="1">
        <v>2368.6555943396224</v>
      </c>
      <c r="H811" s="1">
        <v>5513.5082421383649</v>
      </c>
      <c r="I811" s="1">
        <v>7.7446999026902743</v>
      </c>
      <c r="J811" s="1">
        <v>10.07229228860575</v>
      </c>
      <c r="K811" s="1">
        <v>7.5532306775789788</v>
      </c>
      <c r="L811" s="1">
        <v>373.03755868839221</v>
      </c>
      <c r="M811" s="1">
        <v>485.15027992656246</v>
      </c>
      <c r="N811" s="1">
        <v>363.81509517180518</v>
      </c>
    </row>
    <row r="812" spans="1:14" x14ac:dyDescent="0.2">
      <c r="A812" s="1">
        <v>4599</v>
      </c>
      <c r="B812" s="1" t="s">
        <v>400</v>
      </c>
      <c r="C812" s="2">
        <v>-20</v>
      </c>
      <c r="D812" s="1">
        <v>9</v>
      </c>
      <c r="E812" s="1">
        <v>4589.5333333333328</v>
      </c>
      <c r="F812" s="1">
        <v>1487.7294497978439</v>
      </c>
      <c r="G812" s="1">
        <v>2192.9091657681938</v>
      </c>
      <c r="H812" s="1">
        <v>5224.6247897574121</v>
      </c>
      <c r="I812" s="1">
        <v>6.5572933771971309</v>
      </c>
      <c r="J812" s="1">
        <v>9.3150257056540582</v>
      </c>
      <c r="K812" s="1">
        <v>7.149339097878241</v>
      </c>
      <c r="L812" s="1">
        <v>315.84396345473289</v>
      </c>
      <c r="M812" s="1">
        <v>448.67515746475192</v>
      </c>
      <c r="N812" s="1">
        <v>344.36092254285359</v>
      </c>
    </row>
    <row r="813" spans="1:14" x14ac:dyDescent="0.2">
      <c r="A813" s="1">
        <v>25429</v>
      </c>
      <c r="B813" s="1" t="s">
        <v>401</v>
      </c>
      <c r="C813" s="2">
        <v>-20</v>
      </c>
      <c r="D813" s="1">
        <v>1</v>
      </c>
      <c r="E813" s="1">
        <v>0</v>
      </c>
      <c r="F813" s="1">
        <v>1888.4393902740342</v>
      </c>
      <c r="G813" s="1">
        <v>2547.6113086253363</v>
      </c>
      <c r="H813" s="1">
        <v>5471.1028849955073</v>
      </c>
      <c r="I813" s="1">
        <v>8.3759741763447284</v>
      </c>
      <c r="J813" s="1">
        <v>10.843387231236367</v>
      </c>
      <c r="K813" s="1">
        <v>7.4939432156525791</v>
      </c>
      <c r="L813" s="1">
        <v>403.44403238856023</v>
      </c>
      <c r="M813" s="1">
        <v>522.29147048657001</v>
      </c>
      <c r="N813" s="1">
        <v>360.95940672218916</v>
      </c>
    </row>
    <row r="814" spans="1:14" x14ac:dyDescent="0.2">
      <c r="A814" s="1">
        <v>25470</v>
      </c>
      <c r="B814" s="1" t="s">
        <v>401</v>
      </c>
      <c r="C814" s="2">
        <v>-20</v>
      </c>
      <c r="D814" s="1">
        <v>2</v>
      </c>
      <c r="E814" s="1">
        <v>5.9857142857142875</v>
      </c>
      <c r="F814" s="1">
        <v>1974.4853327343515</v>
      </c>
      <c r="G814" s="1">
        <v>2633.9432133872415</v>
      </c>
      <c r="H814" s="1">
        <v>5702.3472103923341</v>
      </c>
      <c r="I814" s="1">
        <v>8.7665062984357611</v>
      </c>
      <c r="J814" s="1">
        <v>11.215379237276979</v>
      </c>
      <c r="K814" s="1">
        <v>7.8172488086575793</v>
      </c>
      <c r="L814" s="1">
        <v>422.25472244042783</v>
      </c>
      <c r="M814" s="1">
        <v>540.20914212376078</v>
      </c>
      <c r="N814" s="1">
        <v>376.53200871326101</v>
      </c>
    </row>
    <row r="815" spans="1:14" x14ac:dyDescent="0.2">
      <c r="A815" s="1">
        <v>25565</v>
      </c>
      <c r="B815" s="1" t="s">
        <v>401</v>
      </c>
      <c r="C815" s="2">
        <v>-20</v>
      </c>
      <c r="D815" s="1">
        <v>3</v>
      </c>
      <c r="E815" s="1">
        <v>33.402380952380952</v>
      </c>
      <c r="F815" s="1">
        <v>1814.5298466232405</v>
      </c>
      <c r="G815" s="1">
        <v>2466.7890467205748</v>
      </c>
      <c r="H815" s="1">
        <v>5405.7308215034445</v>
      </c>
      <c r="I815" s="1">
        <v>8.0405248791505493</v>
      </c>
      <c r="J815" s="1">
        <v>10.495135499485412</v>
      </c>
      <c r="K815" s="1">
        <v>7.4025457133917429</v>
      </c>
      <c r="L815" s="1">
        <v>387.28650679540129</v>
      </c>
      <c r="M815" s="1">
        <v>505.51729234491546</v>
      </c>
      <c r="N815" s="1">
        <v>356.55707977059797</v>
      </c>
    </row>
    <row r="816" spans="1:14" x14ac:dyDescent="0.2">
      <c r="A816" s="1">
        <v>25651</v>
      </c>
      <c r="B816" s="1" t="s">
        <v>401</v>
      </c>
      <c r="C816" s="2">
        <v>-20</v>
      </c>
      <c r="D816" s="1">
        <v>4</v>
      </c>
      <c r="E816" s="1">
        <v>74.569047619047623</v>
      </c>
      <c r="F816" s="1">
        <v>1861.0528327343518</v>
      </c>
      <c r="G816" s="1">
        <v>2280.2157133872415</v>
      </c>
      <c r="H816" s="1">
        <v>5053.6622103923328</v>
      </c>
      <c r="I816" s="1">
        <v>8.2516762707500195</v>
      </c>
      <c r="J816" s="1">
        <v>9.6912173103552277</v>
      </c>
      <c r="K816" s="1">
        <v>6.9103141704191993</v>
      </c>
      <c r="L816" s="1">
        <v>397.45699766342858</v>
      </c>
      <c r="M816" s="1">
        <v>466.79511041064268</v>
      </c>
      <c r="N816" s="1">
        <v>332.84785211723033</v>
      </c>
    </row>
    <row r="817" spans="1:14" x14ac:dyDescent="0.2">
      <c r="A817" s="1">
        <v>25973</v>
      </c>
      <c r="B817" s="1" t="s">
        <v>401</v>
      </c>
      <c r="C817" s="2">
        <v>-20</v>
      </c>
      <c r="D817" s="1">
        <v>5</v>
      </c>
      <c r="E817" s="1">
        <v>197.81952380952382</v>
      </c>
      <c r="F817" s="1">
        <v>1859.2336958295896</v>
      </c>
      <c r="G817" s="1">
        <v>2238.3696419586704</v>
      </c>
      <c r="H817" s="1">
        <v>5264.0298294399518</v>
      </c>
      <c r="I817" s="1">
        <v>8.2434198512666885</v>
      </c>
      <c r="J817" s="1">
        <v>9.5109084882741737</v>
      </c>
      <c r="K817" s="1">
        <v>7.2044317783152065</v>
      </c>
      <c r="L817" s="1">
        <v>397.05931220030305</v>
      </c>
      <c r="M817" s="1">
        <v>458.11020800716403</v>
      </c>
      <c r="N817" s="1">
        <v>347.01456171157935</v>
      </c>
    </row>
    <row r="818" spans="1:14" x14ac:dyDescent="0.2">
      <c r="A818" s="1">
        <v>26328</v>
      </c>
      <c r="B818" s="1" t="s">
        <v>401</v>
      </c>
      <c r="C818" s="2">
        <v>-20</v>
      </c>
      <c r="D818" s="1">
        <v>6</v>
      </c>
      <c r="E818" s="1">
        <v>468.83333333333331</v>
      </c>
      <c r="F818" s="1">
        <v>1746.737168051812</v>
      </c>
      <c r="G818" s="1">
        <v>2151.0779752920034</v>
      </c>
      <c r="H818" s="1">
        <v>5134.927607217729</v>
      </c>
      <c r="I818" s="1">
        <v>7.7328378707021823</v>
      </c>
      <c r="J818" s="1">
        <v>9.1347810034988086</v>
      </c>
      <c r="K818" s="1">
        <v>7.0239323414438708</v>
      </c>
      <c r="L818" s="1">
        <v>372.46620234024186</v>
      </c>
      <c r="M818" s="1">
        <v>439.99334351413597</v>
      </c>
      <c r="N818" s="1">
        <v>338.32047799999185</v>
      </c>
    </row>
    <row r="819" spans="1:14" x14ac:dyDescent="0.2">
      <c r="A819" s="1">
        <v>26839</v>
      </c>
      <c r="B819" s="1" t="s">
        <v>401</v>
      </c>
      <c r="C819" s="2">
        <v>-20</v>
      </c>
      <c r="D819" s="1">
        <v>7</v>
      </c>
      <c r="E819" s="1">
        <v>1399.9333333333334</v>
      </c>
      <c r="F819" s="1">
        <v>1839.717416067685</v>
      </c>
      <c r="G819" s="1">
        <v>1584.0132133872419</v>
      </c>
      <c r="H819" s="1">
        <v>3497.2663770589998</v>
      </c>
      <c r="I819" s="1">
        <v>8.982424481313096</v>
      </c>
      <c r="J819" s="1">
        <v>9.5840458788173741</v>
      </c>
      <c r="K819" s="1">
        <v>7.7376264790285898</v>
      </c>
      <c r="L819" s="1">
        <v>432.65481448131055</v>
      </c>
      <c r="M819" s="1">
        <v>461.63300346210451</v>
      </c>
      <c r="N819" s="1">
        <v>372.69685437092642</v>
      </c>
    </row>
    <row r="820" spans="1:14" x14ac:dyDescent="0.2">
      <c r="A820" s="1">
        <v>28030</v>
      </c>
      <c r="B820" s="1" t="s">
        <v>401</v>
      </c>
      <c r="C820" s="2">
        <v>-20</v>
      </c>
      <c r="D820" s="1">
        <v>8</v>
      </c>
      <c r="E820" s="1">
        <v>3244.1166666666668</v>
      </c>
      <c r="F820" s="1">
        <v>1691.2059378930819</v>
      </c>
      <c r="G820" s="1">
        <v>2242.1655943396227</v>
      </c>
      <c r="H820" s="1">
        <v>5379.0899088050319</v>
      </c>
      <c r="I820" s="1">
        <v>7.4808012431038975</v>
      </c>
      <c r="J820" s="1">
        <v>9.5272647119080602</v>
      </c>
      <c r="K820" s="1">
        <v>7.3652987190563177</v>
      </c>
      <c r="L820" s="1">
        <v>360.32639970868217</v>
      </c>
      <c r="M820" s="1">
        <v>458.89803527102322</v>
      </c>
      <c r="N820" s="1">
        <v>354.7630105348693</v>
      </c>
    </row>
    <row r="821" spans="1:14" x14ac:dyDescent="0.2">
      <c r="A821" s="1">
        <v>4598</v>
      </c>
      <c r="B821" s="1" t="s">
        <v>401</v>
      </c>
      <c r="C821" s="2">
        <v>-20</v>
      </c>
      <c r="D821" s="1">
        <v>9</v>
      </c>
      <c r="E821" s="1">
        <v>4589.5333333333328</v>
      </c>
      <c r="F821" s="1">
        <v>1668.2513843216529</v>
      </c>
      <c r="G821" s="1">
        <v>2287.1845229110509</v>
      </c>
      <c r="H821" s="1">
        <v>5448.2016945193172</v>
      </c>
      <c r="I821" s="1">
        <v>7.376618637142708</v>
      </c>
      <c r="J821" s="1">
        <v>9.7212449280896713</v>
      </c>
      <c r="K821" s="1">
        <v>7.4619247738823029</v>
      </c>
      <c r="L821" s="1">
        <v>355.30825498082038</v>
      </c>
      <c r="M821" s="1">
        <v>468.24144524009091</v>
      </c>
      <c r="N821" s="1">
        <v>359.41718023167778</v>
      </c>
    </row>
    <row r="822" spans="1:14" x14ac:dyDescent="0.2">
      <c r="A822" s="1">
        <v>25414</v>
      </c>
      <c r="B822" s="1" t="s">
        <v>13</v>
      </c>
      <c r="C822" s="2">
        <v>-20</v>
      </c>
      <c r="D822" s="1">
        <v>1</v>
      </c>
      <c r="E822" s="1">
        <v>0</v>
      </c>
      <c r="F822" s="1">
        <v>1988.4172275756212</v>
      </c>
      <c r="G822" s="1">
        <v>2609.0658324348606</v>
      </c>
      <c r="H822" s="1">
        <v>5899.5270119796351</v>
      </c>
      <c r="I822" s="1">
        <v>8.8297382452485866</v>
      </c>
      <c r="J822" s="1">
        <v>11.108186110112291</v>
      </c>
      <c r="K822" s="1">
        <v>8.0929283634807891</v>
      </c>
      <c r="L822" s="1">
        <v>425.30040417975221</v>
      </c>
      <c r="M822" s="1">
        <v>535.04599016589088</v>
      </c>
      <c r="N822" s="1">
        <v>389.81061594190646</v>
      </c>
    </row>
    <row r="823" spans="1:14" x14ac:dyDescent="0.2">
      <c r="A823" s="1">
        <v>25467</v>
      </c>
      <c r="B823" s="1" t="s">
        <v>13</v>
      </c>
      <c r="C823" s="2">
        <v>-20</v>
      </c>
      <c r="D823" s="1">
        <v>2</v>
      </c>
      <c r="E823" s="1">
        <v>6.0428571428571445</v>
      </c>
      <c r="F823" s="1">
        <v>2069.9268505914947</v>
      </c>
      <c r="G823" s="1">
        <v>2892.6485705300988</v>
      </c>
      <c r="H823" s="1">
        <v>5498.4982818209037</v>
      </c>
      <c r="I823" s="1">
        <v>9.1996816166273074</v>
      </c>
      <c r="J823" s="1">
        <v>12.330104147406493</v>
      </c>
      <c r="K823" s="1">
        <v>7.5322450637132521</v>
      </c>
      <c r="L823" s="1">
        <v>443.11939960191609</v>
      </c>
      <c r="M823" s="1">
        <v>593.9018951430744</v>
      </c>
      <c r="N823" s="1">
        <v>362.80428490640958</v>
      </c>
    </row>
    <row r="824" spans="1:14" x14ac:dyDescent="0.2">
      <c r="A824" s="1">
        <v>25562</v>
      </c>
      <c r="B824" s="1" t="s">
        <v>13</v>
      </c>
      <c r="C824" s="2">
        <v>-20</v>
      </c>
      <c r="D824" s="1">
        <v>3</v>
      </c>
      <c r="E824" s="1">
        <v>33.459523809523809</v>
      </c>
      <c r="F824" s="1">
        <v>1843.9813644803835</v>
      </c>
      <c r="G824" s="1">
        <v>2447.5169038634322</v>
      </c>
      <c r="H824" s="1">
        <v>5487.4193929320154</v>
      </c>
      <c r="I824" s="1">
        <v>8.1741949098188318</v>
      </c>
      <c r="J824" s="1">
        <v>10.412094553013754</v>
      </c>
      <c r="K824" s="1">
        <v>7.5167555301391333</v>
      </c>
      <c r="L824" s="1">
        <v>393.72496697291928</v>
      </c>
      <c r="M824" s="1">
        <v>501.51747410377226</v>
      </c>
      <c r="N824" s="1">
        <v>362.05820334581819</v>
      </c>
    </row>
    <row r="825" spans="1:14" x14ac:dyDescent="0.2">
      <c r="A825" s="1">
        <v>25648</v>
      </c>
      <c r="B825" s="1" t="s">
        <v>13</v>
      </c>
      <c r="C825" s="2">
        <v>-20</v>
      </c>
      <c r="D825" s="1">
        <v>4</v>
      </c>
      <c r="E825" s="1">
        <v>74.626190476190473</v>
      </c>
      <c r="F825" s="1">
        <v>1899.4018505914946</v>
      </c>
      <c r="G825" s="1">
        <v>2392.2685705300987</v>
      </c>
      <c r="H825" s="1">
        <v>5231.6207818209041</v>
      </c>
      <c r="I825" s="1">
        <v>8.4257289093246239</v>
      </c>
      <c r="J825" s="1">
        <v>10.174037273914593</v>
      </c>
      <c r="K825" s="1">
        <v>7.1591202821683382</v>
      </c>
      <c r="L825" s="1">
        <v>405.84055960810628</v>
      </c>
      <c r="M825" s="1">
        <v>490.05101222158822</v>
      </c>
      <c r="N825" s="1">
        <v>344.83205107649655</v>
      </c>
    </row>
    <row r="826" spans="1:14" x14ac:dyDescent="0.2">
      <c r="A826" s="1">
        <v>25970</v>
      </c>
      <c r="B826" s="1" t="s">
        <v>13</v>
      </c>
      <c r="C826" s="2">
        <v>-20</v>
      </c>
      <c r="D826" s="1">
        <v>5</v>
      </c>
      <c r="E826" s="1">
        <v>197.87809523809526</v>
      </c>
      <c r="F826" s="1">
        <v>1892.2559279724467</v>
      </c>
      <c r="G826" s="1">
        <v>2274.619284815813</v>
      </c>
      <c r="H826" s="1">
        <v>5475.0162580113811</v>
      </c>
      <c r="I826" s="1">
        <v>8.3932960921002433</v>
      </c>
      <c r="J826" s="1">
        <v>9.6671030886582763</v>
      </c>
      <c r="K826" s="1">
        <v>7.499414551571312</v>
      </c>
      <c r="L826" s="1">
        <v>404.27837397008471</v>
      </c>
      <c r="M826" s="1">
        <v>465.63360505801097</v>
      </c>
      <c r="N826" s="1">
        <v>361.22294356926301</v>
      </c>
    </row>
    <row r="827" spans="1:14" x14ac:dyDescent="0.2">
      <c r="A827" s="1">
        <v>26325</v>
      </c>
      <c r="B827" s="1" t="s">
        <v>13</v>
      </c>
      <c r="C827" s="2">
        <v>-20</v>
      </c>
      <c r="D827" s="1">
        <v>6</v>
      </c>
      <c r="E827" s="1">
        <v>468.83333333333331</v>
      </c>
      <c r="F827" s="1">
        <v>1822.0319001946689</v>
      </c>
      <c r="G827" s="1">
        <v>2232.8551181491462</v>
      </c>
      <c r="H827" s="1">
        <v>5371.9465357891586</v>
      </c>
      <c r="I827" s="1">
        <v>8.0745740489024129</v>
      </c>
      <c r="J827" s="1">
        <v>9.4871471826488545</v>
      </c>
      <c r="K827" s="1">
        <v>7.3553114796073515</v>
      </c>
      <c r="L827" s="1">
        <v>388.92654699310987</v>
      </c>
      <c r="M827" s="1">
        <v>456.96570149908888</v>
      </c>
      <c r="N827" s="1">
        <v>354.281956979678</v>
      </c>
    </row>
    <row r="828" spans="1:14" x14ac:dyDescent="0.2">
      <c r="A828" s="1">
        <v>26836</v>
      </c>
      <c r="B828" s="1" t="s">
        <v>13</v>
      </c>
      <c r="C828" s="2">
        <v>-20</v>
      </c>
      <c r="D828" s="1">
        <v>7</v>
      </c>
      <c r="E828" s="1">
        <v>1399.9333333333334</v>
      </c>
      <c r="F828" s="1">
        <v>1865.3289339248277</v>
      </c>
      <c r="G828" s="1">
        <v>1568.4260705300987</v>
      </c>
      <c r="H828" s="1">
        <v>3560.8574484875717</v>
      </c>
      <c r="I828" s="1">
        <v>9.1143678013746214</v>
      </c>
      <c r="J828" s="1">
        <v>9.4886124443157929</v>
      </c>
      <c r="K828" s="1">
        <v>7.8727972122171792</v>
      </c>
      <c r="L828" s="1">
        <v>439.01010450150818</v>
      </c>
      <c r="M828" s="1">
        <v>457.03627849263836</v>
      </c>
      <c r="N828" s="1">
        <v>379.20759861516444</v>
      </c>
    </row>
    <row r="829" spans="1:14" x14ac:dyDescent="0.2">
      <c r="A829" s="1">
        <v>28027</v>
      </c>
      <c r="B829" s="1" t="s">
        <v>13</v>
      </c>
      <c r="C829" s="2">
        <v>-20</v>
      </c>
      <c r="D829" s="1">
        <v>8</v>
      </c>
      <c r="E829" s="1">
        <v>3244.1166666666668</v>
      </c>
      <c r="F829" s="1">
        <v>1753.7828128930817</v>
      </c>
      <c r="G829" s="1">
        <v>2315.8655943396225</v>
      </c>
      <c r="H829" s="1">
        <v>5565.6949088050314</v>
      </c>
      <c r="I829" s="1">
        <v>7.7648155625338422</v>
      </c>
      <c r="J829" s="1">
        <v>9.8448276212496655</v>
      </c>
      <c r="K829" s="1">
        <v>7.6261935110870755</v>
      </c>
      <c r="L829" s="1">
        <v>374.00646603583431</v>
      </c>
      <c r="M829" s="1">
        <v>474.1940304573086</v>
      </c>
      <c r="N829" s="1">
        <v>367.32948276962463</v>
      </c>
    </row>
    <row r="830" spans="1:14" x14ac:dyDescent="0.2">
      <c r="A830" s="1">
        <v>4601</v>
      </c>
      <c r="B830" s="1" t="s">
        <v>13</v>
      </c>
      <c r="C830" s="2">
        <v>-20</v>
      </c>
      <c r="D830" s="1">
        <v>9</v>
      </c>
      <c r="E830" s="1">
        <v>4589.5333333333328</v>
      </c>
      <c r="F830" s="1">
        <v>1772.7455807502245</v>
      </c>
      <c r="G830" s="1">
        <v>2347.34845148248</v>
      </c>
      <c r="H830" s="1">
        <v>5757.5059802336018</v>
      </c>
      <c r="I830" s="1">
        <v>7.8508808639323941</v>
      </c>
      <c r="J830" s="1">
        <v>9.9804828140403306</v>
      </c>
      <c r="K830" s="1">
        <v>7.8943669769082163</v>
      </c>
      <c r="L830" s="1">
        <v>378.15195783343694</v>
      </c>
      <c r="M830" s="1">
        <v>480.72810957952919</v>
      </c>
      <c r="N830" s="1">
        <v>380.24654556765159</v>
      </c>
    </row>
    <row r="831" spans="1:14" x14ac:dyDescent="0.2">
      <c r="A831" s="1">
        <v>25427</v>
      </c>
      <c r="B831" s="1" t="s">
        <v>20</v>
      </c>
      <c r="C831" s="2">
        <v>-20</v>
      </c>
      <c r="D831" s="1">
        <v>1</v>
      </c>
      <c r="E831" s="1">
        <v>0</v>
      </c>
      <c r="F831" s="1">
        <v>1926.0821878930817</v>
      </c>
      <c r="G831" s="1">
        <v>2680.9855943396228</v>
      </c>
      <c r="H831" s="1">
        <v>5454.2649088050312</v>
      </c>
      <c r="I831" s="1">
        <v>8.5468215308540891</v>
      </c>
      <c r="J831" s="1">
        <v>11.418078224489928</v>
      </c>
      <c r="K831" s="1">
        <v>7.4704018298567361</v>
      </c>
      <c r="L831" s="1">
        <v>411.6732059957136</v>
      </c>
      <c r="M831" s="1">
        <v>549.97250755929713</v>
      </c>
      <c r="N831" s="1">
        <v>359.8254930527425</v>
      </c>
    </row>
    <row r="832" spans="1:14" x14ac:dyDescent="0.2">
      <c r="A832" s="1">
        <v>25468</v>
      </c>
      <c r="B832" s="1" t="s">
        <v>20</v>
      </c>
      <c r="C832" s="2">
        <v>-20</v>
      </c>
      <c r="D832" s="1">
        <v>2</v>
      </c>
      <c r="E832" s="1">
        <v>6.0238095238095255</v>
      </c>
      <c r="F832" s="1">
        <v>2010.8721779724467</v>
      </c>
      <c r="G832" s="1">
        <v>2573.556784815813</v>
      </c>
      <c r="H832" s="1">
        <v>5845.5162580113811</v>
      </c>
      <c r="I832" s="1">
        <v>8.9316533289722084</v>
      </c>
      <c r="J832" s="1">
        <v>10.955182630195678</v>
      </c>
      <c r="K832" s="1">
        <v>8.017415250627586</v>
      </c>
      <c r="L832" s="1">
        <v>430.20932957434059</v>
      </c>
      <c r="M832" s="1">
        <v>527.67629923711843</v>
      </c>
      <c r="N832" s="1">
        <v>386.17338950038419</v>
      </c>
    </row>
    <row r="833" spans="1:14" x14ac:dyDescent="0.2">
      <c r="A833" s="1">
        <v>25563</v>
      </c>
      <c r="B833" s="1" t="s">
        <v>20</v>
      </c>
      <c r="C833" s="2">
        <v>-20</v>
      </c>
      <c r="D833" s="1">
        <v>3</v>
      </c>
      <c r="E833" s="1">
        <v>33.44047619047619</v>
      </c>
      <c r="F833" s="1">
        <v>1808.0816918613357</v>
      </c>
      <c r="G833" s="1">
        <v>2461.4851181491463</v>
      </c>
      <c r="H833" s="1">
        <v>5433.6873691224919</v>
      </c>
      <c r="I833" s="1">
        <v>8.0112589836215484</v>
      </c>
      <c r="J833" s="1">
        <v>10.472281619050095</v>
      </c>
      <c r="K833" s="1">
        <v>7.4416321134183736</v>
      </c>
      <c r="L833" s="1">
        <v>385.87686170157713</v>
      </c>
      <c r="M833" s="1">
        <v>504.41649362175446</v>
      </c>
      <c r="N833" s="1">
        <v>358.4397473273857</v>
      </c>
    </row>
    <row r="834" spans="1:14" x14ac:dyDescent="0.2">
      <c r="A834" s="1">
        <v>25649</v>
      </c>
      <c r="B834" s="1" t="s">
        <v>20</v>
      </c>
      <c r="C834" s="2">
        <v>-20</v>
      </c>
      <c r="D834" s="1">
        <v>4</v>
      </c>
      <c r="E834" s="1">
        <v>74.607142857142861</v>
      </c>
      <c r="F834" s="1">
        <v>1932.9921779724468</v>
      </c>
      <c r="G834" s="1">
        <v>2353.3942848158131</v>
      </c>
      <c r="H834" s="1">
        <v>5256.2737580113808</v>
      </c>
      <c r="I834" s="1">
        <v>8.5781835336651699</v>
      </c>
      <c r="J834" s="1">
        <v>10.006533457496609</v>
      </c>
      <c r="K834" s="1">
        <v>7.193587917527271</v>
      </c>
      <c r="L834" s="1">
        <v>413.18381390967033</v>
      </c>
      <c r="M834" s="1">
        <v>481.98288620861672</v>
      </c>
      <c r="N834" s="1">
        <v>346.49224743137296</v>
      </c>
    </row>
    <row r="835" spans="1:14" x14ac:dyDescent="0.2">
      <c r="A835" s="1">
        <v>25971</v>
      </c>
      <c r="B835" s="1" t="s">
        <v>20</v>
      </c>
      <c r="C835" s="2">
        <v>-20</v>
      </c>
      <c r="D835" s="1">
        <v>5</v>
      </c>
      <c r="E835" s="1">
        <v>197.85857142857145</v>
      </c>
      <c r="F835" s="1">
        <v>1856.6485172581608</v>
      </c>
      <c r="G835" s="1">
        <v>2217.3685705300991</v>
      </c>
      <c r="H835" s="1">
        <v>5348.9691151542374</v>
      </c>
      <c r="I835" s="1">
        <v>8.2316866393961821</v>
      </c>
      <c r="J835" s="1">
        <v>9.4204178323427215</v>
      </c>
      <c r="K835" s="1">
        <v>7.3231864594956129</v>
      </c>
      <c r="L835" s="1">
        <v>396.49416070744451</v>
      </c>
      <c r="M835" s="1">
        <v>453.75156095861229</v>
      </c>
      <c r="N835" s="1">
        <v>352.73459694948042</v>
      </c>
    </row>
    <row r="836" spans="1:14" x14ac:dyDescent="0.2">
      <c r="A836" s="1">
        <v>26326</v>
      </c>
      <c r="B836" s="1" t="s">
        <v>20</v>
      </c>
      <c r="C836" s="2">
        <v>-20</v>
      </c>
      <c r="D836" s="1">
        <v>6</v>
      </c>
      <c r="E836" s="1">
        <v>468.83333333333331</v>
      </c>
      <c r="F836" s="1">
        <v>1742.5844894803834</v>
      </c>
      <c r="G836" s="1">
        <v>2162.6294038634319</v>
      </c>
      <c r="H836" s="1">
        <v>5223.2093929320145</v>
      </c>
      <c r="I836" s="1">
        <v>7.713990330324437</v>
      </c>
      <c r="J836" s="1">
        <v>9.1845544806249215</v>
      </c>
      <c r="K836" s="1">
        <v>7.1473602138161683</v>
      </c>
      <c r="L836" s="1">
        <v>371.55837627362399</v>
      </c>
      <c r="M836" s="1">
        <v>442.39077357958081</v>
      </c>
      <c r="N836" s="1">
        <v>344.26560599234574</v>
      </c>
    </row>
    <row r="837" spans="1:14" x14ac:dyDescent="0.2">
      <c r="A837" s="1">
        <v>26837</v>
      </c>
      <c r="B837" s="1" t="s">
        <v>20</v>
      </c>
      <c r="C837" s="2">
        <v>-20</v>
      </c>
      <c r="D837" s="1">
        <v>7</v>
      </c>
      <c r="E837" s="1">
        <v>1399.9333333333334</v>
      </c>
      <c r="F837" s="1">
        <v>1689.9992613057802</v>
      </c>
      <c r="G837" s="1">
        <v>1474.2642848158132</v>
      </c>
      <c r="H837" s="1">
        <v>3374.1329246780474</v>
      </c>
      <c r="I837" s="1">
        <v>8.2111187538291706</v>
      </c>
      <c r="J837" s="1">
        <v>8.9120999498917097</v>
      </c>
      <c r="K837" s="1">
        <v>7.475891007924429</v>
      </c>
      <c r="L837" s="1">
        <v>395.5034710854186</v>
      </c>
      <c r="M837" s="1">
        <v>429.26750550265979</v>
      </c>
      <c r="N837" s="1">
        <v>360.08988929937647</v>
      </c>
    </row>
    <row r="838" spans="1:14" x14ac:dyDescent="0.2">
      <c r="A838" s="1">
        <v>28028</v>
      </c>
      <c r="B838" s="1" t="s">
        <v>20</v>
      </c>
      <c r="C838" s="2">
        <v>-20</v>
      </c>
      <c r="D838" s="1">
        <v>8</v>
      </c>
      <c r="E838" s="1">
        <v>3244.1166666666668</v>
      </c>
      <c r="F838" s="1">
        <v>1494.500521226415</v>
      </c>
      <c r="G838" s="1">
        <v>2221.1930943396228</v>
      </c>
      <c r="H838" s="1">
        <v>5273.181575471699</v>
      </c>
      <c r="I838" s="1">
        <v>6.5880248773494978</v>
      </c>
      <c r="J838" s="1">
        <v>9.4368971662341554</v>
      </c>
      <c r="K838" s="1">
        <v>7.2172269492788512</v>
      </c>
      <c r="L838" s="1">
        <v>317.32420206122669</v>
      </c>
      <c r="M838" s="1">
        <v>454.54531805196791</v>
      </c>
      <c r="N838" s="1">
        <v>347.63086439589904</v>
      </c>
    </row>
    <row r="839" spans="1:14" x14ac:dyDescent="0.2">
      <c r="A839" s="1">
        <v>4600</v>
      </c>
      <c r="B839" s="1" t="s">
        <v>20</v>
      </c>
      <c r="C839" s="2">
        <v>-20</v>
      </c>
      <c r="D839" s="1">
        <v>9</v>
      </c>
      <c r="E839" s="1">
        <v>4589.5333333333328</v>
      </c>
      <c r="F839" s="1">
        <v>1363.6675152740343</v>
      </c>
      <c r="G839" s="1">
        <v>2223.1738086253367</v>
      </c>
      <c r="H839" s="1">
        <v>5157.5053849955075</v>
      </c>
      <c r="I839" s="1">
        <v>5.994220102909428</v>
      </c>
      <c r="J839" s="1">
        <v>9.4454317848385756</v>
      </c>
      <c r="K839" s="1">
        <v>7.0554986158622954</v>
      </c>
      <c r="L839" s="1">
        <v>288.72251494902639</v>
      </c>
      <c r="M839" s="1">
        <v>454.95640348181445</v>
      </c>
      <c r="N839" s="1">
        <v>339.84092502749337</v>
      </c>
    </row>
  </sheetData>
  <sortState ref="A2:N486">
    <sortCondition ref="B2:B486"/>
    <sortCondition ref="D2:D486"/>
  </sortState>
  <mergeCells count="1">
    <mergeCell ref="A1:E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15"/>
  <sheetViews>
    <sheetView workbookViewId="0">
      <pane ySplit="2" topLeftCell="A65" activePane="bottomLeft" state="frozen"/>
      <selection pane="bottomLeft" activeCell="D75" sqref="D75:L75"/>
    </sheetView>
  </sheetViews>
  <sheetFormatPr defaultRowHeight="14.25" x14ac:dyDescent="0.2"/>
  <cols>
    <col min="1" max="1" width="11.25" bestFit="1" customWidth="1"/>
    <col min="2" max="2" width="7.125" bestFit="1" customWidth="1"/>
    <col min="3" max="3" width="13" bestFit="1" customWidth="1"/>
    <col min="4" max="4" width="3.5" bestFit="1" customWidth="1"/>
    <col min="5" max="5" width="19.75" bestFit="1" customWidth="1"/>
    <col min="6" max="6" width="12.75" bestFit="1" customWidth="1"/>
    <col min="7" max="7" width="19.875" bestFit="1" customWidth="1"/>
    <col min="8" max="8" width="12.75" bestFit="1" customWidth="1"/>
    <col min="9" max="9" width="12.625" bestFit="1" customWidth="1"/>
    <col min="10" max="10" width="33.25" bestFit="1" customWidth="1"/>
    <col min="11" max="11" width="9.125" bestFit="1" customWidth="1"/>
    <col min="12" max="12" width="59.125" bestFit="1" customWidth="1"/>
    <col min="13" max="13" width="7" bestFit="1" customWidth="1"/>
    <col min="14" max="14" width="14.75" bestFit="1" customWidth="1"/>
  </cols>
  <sheetData>
    <row r="1" spans="1:14" x14ac:dyDescent="0.2">
      <c r="A1" s="58" t="s">
        <v>234</v>
      </c>
      <c r="B1" s="58"/>
      <c r="C1" s="58"/>
      <c r="D1" s="58"/>
      <c r="E1" s="58"/>
    </row>
    <row r="2" spans="1:14" x14ac:dyDescent="0.2">
      <c r="A2" s="13" t="s">
        <v>1</v>
      </c>
      <c r="B2" s="13" t="s">
        <v>35</v>
      </c>
      <c r="C2" s="13" t="s">
        <v>376</v>
      </c>
      <c r="D2" s="13" t="s">
        <v>36</v>
      </c>
      <c r="E2" s="13" t="s">
        <v>235</v>
      </c>
      <c r="F2" s="13" t="s">
        <v>236</v>
      </c>
      <c r="G2" s="13" t="s">
        <v>237</v>
      </c>
      <c r="H2" s="13" t="s">
        <v>238</v>
      </c>
      <c r="I2" s="13" t="s">
        <v>114</v>
      </c>
      <c r="J2" s="13" t="s">
        <v>115</v>
      </c>
      <c r="K2" s="13" t="s">
        <v>116</v>
      </c>
      <c r="L2" s="13" t="s">
        <v>117</v>
      </c>
      <c r="M2" s="13" t="s">
        <v>118</v>
      </c>
      <c r="N2" s="13" t="s">
        <v>240</v>
      </c>
    </row>
    <row r="3" spans="1:14" x14ac:dyDescent="0.2">
      <c r="A3" s="1" t="s">
        <v>39</v>
      </c>
      <c r="B3" s="1" t="s">
        <v>40</v>
      </c>
      <c r="C3" s="1">
        <v>10</v>
      </c>
      <c r="D3" s="1" t="s">
        <v>41</v>
      </c>
      <c r="E3" s="1">
        <v>0.19222208831743801</v>
      </c>
      <c r="F3" s="1">
        <v>1.46299177243849E-2</v>
      </c>
      <c r="G3" s="1">
        <v>-40.607275727895697</v>
      </c>
      <c r="H3" s="1">
        <v>4.9678739417321802</v>
      </c>
      <c r="I3" s="1">
        <v>34.470619905717399</v>
      </c>
      <c r="J3" s="1" t="s">
        <v>119</v>
      </c>
      <c r="K3" s="1">
        <v>39.7906295775161</v>
      </c>
      <c r="L3" s="1" t="s">
        <v>120</v>
      </c>
      <c r="M3" s="4">
        <v>5.3200096717987897</v>
      </c>
      <c r="N3" s="14" t="s">
        <v>239</v>
      </c>
    </row>
    <row r="4" spans="1:14" x14ac:dyDescent="0.2">
      <c r="A4" s="1" t="s">
        <v>39</v>
      </c>
      <c r="B4" s="1" t="s">
        <v>42</v>
      </c>
      <c r="C4" s="1">
        <v>10</v>
      </c>
      <c r="D4" s="1" t="s">
        <v>41</v>
      </c>
      <c r="E4" s="1">
        <v>0.17614842782322401</v>
      </c>
      <c r="F4" s="1">
        <v>7.2405729438683496E-3</v>
      </c>
      <c r="G4" s="1">
        <v>-38.2636161263936</v>
      </c>
      <c r="H4" s="1">
        <v>3.5681795047392999</v>
      </c>
      <c r="I4" s="1">
        <v>29.1785265685706</v>
      </c>
      <c r="J4" s="1" t="s">
        <v>121</v>
      </c>
      <c r="K4" s="1">
        <v>37.118861136121701</v>
      </c>
      <c r="L4" s="1" t="s">
        <v>122</v>
      </c>
      <c r="M4" s="4">
        <v>7.9403345675511599</v>
      </c>
      <c r="N4" s="14" t="s">
        <v>239</v>
      </c>
    </row>
    <row r="5" spans="1:14" x14ac:dyDescent="0.2">
      <c r="A5" s="1" t="s">
        <v>43</v>
      </c>
      <c r="B5" s="1" t="s">
        <v>40</v>
      </c>
      <c r="C5" s="1">
        <v>10</v>
      </c>
      <c r="D5" s="1" t="s">
        <v>41</v>
      </c>
      <c r="E5" s="1">
        <v>0.161609289362069</v>
      </c>
      <c r="F5" s="1">
        <v>1.3719305647360101E-3</v>
      </c>
      <c r="G5" s="1">
        <v>-36.547832283934298</v>
      </c>
      <c r="H5" s="1">
        <v>3.5345414147508101</v>
      </c>
      <c r="I5" s="1">
        <v>16.368506320527899</v>
      </c>
      <c r="J5" s="1" t="s">
        <v>123</v>
      </c>
      <c r="K5" s="1">
        <v>37.018831880402097</v>
      </c>
      <c r="L5" s="1" t="s">
        <v>124</v>
      </c>
      <c r="M5" s="4">
        <v>20.650325559874201</v>
      </c>
      <c r="N5" s="14" t="s">
        <v>239</v>
      </c>
    </row>
    <row r="6" spans="1:14" x14ac:dyDescent="0.2">
      <c r="A6" s="1" t="s">
        <v>43</v>
      </c>
      <c r="B6" s="1" t="s">
        <v>42</v>
      </c>
      <c r="C6" s="1">
        <v>10</v>
      </c>
      <c r="D6" s="1" t="s">
        <v>41</v>
      </c>
      <c r="E6" s="1">
        <v>0.126750187088082</v>
      </c>
      <c r="F6" s="1">
        <v>6.8211596132635496E-3</v>
      </c>
      <c r="G6" s="1">
        <v>-33.159210164376702</v>
      </c>
      <c r="H6" s="1">
        <v>2.7798358529486999</v>
      </c>
      <c r="I6" s="1">
        <v>30.668773096249701</v>
      </c>
      <c r="J6" s="1" t="s">
        <v>125</v>
      </c>
      <c r="K6" s="1">
        <v>35.073069439026902</v>
      </c>
      <c r="L6" s="1" t="s">
        <v>126</v>
      </c>
      <c r="M6" s="4">
        <v>4.4042963427771902</v>
      </c>
      <c r="N6" s="14" t="s">
        <v>239</v>
      </c>
    </row>
    <row r="7" spans="1:14" x14ac:dyDescent="0.2">
      <c r="A7" s="1" t="s">
        <v>44</v>
      </c>
      <c r="B7" s="1" t="s">
        <v>40</v>
      </c>
      <c r="C7" s="1">
        <v>10</v>
      </c>
      <c r="D7" s="1" t="s">
        <v>41</v>
      </c>
      <c r="E7" s="1">
        <v>0.11551759256540201</v>
      </c>
      <c r="F7" s="1">
        <v>4.6143069682919096E-3</v>
      </c>
      <c r="G7" s="1">
        <v>-33.131020584740497</v>
      </c>
      <c r="H7" s="1">
        <v>1.7773115461540101</v>
      </c>
      <c r="I7" s="1">
        <v>28.317835126582601</v>
      </c>
      <c r="J7" s="1" t="s">
        <v>127</v>
      </c>
      <c r="K7" s="1">
        <v>31.470546223658499</v>
      </c>
      <c r="L7" s="1" t="s">
        <v>128</v>
      </c>
      <c r="M7" s="4">
        <v>3.1527110970758998</v>
      </c>
      <c r="N7" s="14" t="s">
        <v>239</v>
      </c>
    </row>
    <row r="8" spans="1:14" x14ac:dyDescent="0.2">
      <c r="A8" s="1" t="s">
        <v>44</v>
      </c>
      <c r="B8" s="1" t="s">
        <v>42</v>
      </c>
      <c r="C8" s="1">
        <v>10</v>
      </c>
      <c r="D8" s="1" t="s">
        <v>41</v>
      </c>
      <c r="E8" s="1">
        <v>9.1349340988212596E-2</v>
      </c>
      <c r="F8" s="1">
        <v>3.55286462703452E-3</v>
      </c>
      <c r="G8" s="1">
        <v>-25.416070680136801</v>
      </c>
      <c r="H8" s="1">
        <v>2.1752591325089901</v>
      </c>
      <c r="I8" s="1">
        <v>26.265077395185799</v>
      </c>
      <c r="J8" s="1" t="s">
        <v>129</v>
      </c>
      <c r="K8" s="1">
        <v>33.062738084707199</v>
      </c>
      <c r="L8" s="1" t="s">
        <v>130</v>
      </c>
      <c r="M8" s="4">
        <v>6.7976606895213498</v>
      </c>
      <c r="N8" s="14" t="s">
        <v>239</v>
      </c>
    </row>
    <row r="9" spans="1:14" x14ac:dyDescent="0.2">
      <c r="A9" s="1" t="s">
        <v>45</v>
      </c>
      <c r="B9" s="1" t="s">
        <v>40</v>
      </c>
      <c r="C9" s="1">
        <v>10</v>
      </c>
      <c r="D9" s="1" t="s">
        <v>41</v>
      </c>
      <c r="E9" s="1">
        <v>0.20470295453496701</v>
      </c>
      <c r="F9" s="1">
        <v>4.2743939423919401E-3</v>
      </c>
      <c r="G9" s="1">
        <v>-47.2125004783816</v>
      </c>
      <c r="H9" s="1">
        <v>4.5013355222311402</v>
      </c>
      <c r="I9" s="1">
        <v>24.9532518716859</v>
      </c>
      <c r="J9" s="1" t="s">
        <v>131</v>
      </c>
      <c r="K9" s="1">
        <v>38.856401808411803</v>
      </c>
      <c r="L9" s="1" t="s">
        <v>132</v>
      </c>
      <c r="M9" s="4">
        <v>13.903149936725899</v>
      </c>
      <c r="N9" s="14" t="s">
        <v>239</v>
      </c>
    </row>
    <row r="10" spans="1:14" x14ac:dyDescent="0.2">
      <c r="A10" s="1" t="s">
        <v>45</v>
      </c>
      <c r="B10" s="1" t="s">
        <v>42</v>
      </c>
      <c r="C10" s="1">
        <v>10</v>
      </c>
      <c r="D10" s="1" t="s">
        <v>41</v>
      </c>
      <c r="E10" s="1">
        <v>0.19325707071055501</v>
      </c>
      <c r="F10" s="1">
        <v>1.0382651279166599E-3</v>
      </c>
      <c r="G10" s="1">
        <v>-46.5163134127611</v>
      </c>
      <c r="H10" s="1">
        <v>4.6006719277431998</v>
      </c>
      <c r="I10" s="1">
        <v>14.109799816018199</v>
      </c>
      <c r="J10" s="1" t="s">
        <v>133</v>
      </c>
      <c r="K10" s="1">
        <v>39.006910799168402</v>
      </c>
      <c r="L10" s="1" t="s">
        <v>134</v>
      </c>
      <c r="M10" s="4">
        <v>24.897110983150199</v>
      </c>
      <c r="N10" s="14" t="s">
        <v>239</v>
      </c>
    </row>
    <row r="11" spans="1:14" x14ac:dyDescent="0.2">
      <c r="A11" s="1" t="s">
        <v>46</v>
      </c>
      <c r="B11" s="1" t="s">
        <v>40</v>
      </c>
      <c r="C11" s="1">
        <v>10</v>
      </c>
      <c r="D11" s="1" t="s">
        <v>41</v>
      </c>
      <c r="E11" s="1">
        <v>8.6861343709912497E-2</v>
      </c>
      <c r="F11" s="1">
        <v>5.5586174147431999E-3</v>
      </c>
      <c r="G11" s="1">
        <v>-13.5621577249499</v>
      </c>
      <c r="H11" s="1">
        <v>1.4938837962545599</v>
      </c>
      <c r="I11" s="1">
        <v>39.899730918383099</v>
      </c>
      <c r="J11" s="1" t="s">
        <v>135</v>
      </c>
      <c r="K11" s="1">
        <v>51.423064585555103</v>
      </c>
      <c r="L11" s="1" t="s">
        <v>136</v>
      </c>
      <c r="M11" s="4">
        <v>11.523333667172</v>
      </c>
      <c r="N11" s="14" t="s">
        <v>239</v>
      </c>
    </row>
    <row r="12" spans="1:14" x14ac:dyDescent="0.2">
      <c r="A12" s="1" t="s">
        <v>46</v>
      </c>
      <c r="B12" s="1" t="s">
        <v>42</v>
      </c>
      <c r="C12" s="1">
        <v>10</v>
      </c>
      <c r="D12" s="1" t="s">
        <v>41</v>
      </c>
      <c r="E12" s="1">
        <v>8.6022809651528198E-2</v>
      </c>
      <c r="F12" s="1">
        <v>7.2496681604317303E-3</v>
      </c>
      <c r="G12" s="1">
        <v>-13.1763576443171</v>
      </c>
      <c r="H12" s="1">
        <v>1.3665556089943001</v>
      </c>
      <c r="I12" s="1">
        <v>42.304954089715402</v>
      </c>
      <c r="J12" s="1" t="s">
        <v>137</v>
      </c>
      <c r="K12" s="1">
        <v>50.527797266529802</v>
      </c>
      <c r="L12" s="1" t="s">
        <v>138</v>
      </c>
      <c r="M12" s="4">
        <v>8.2228431768143899</v>
      </c>
      <c r="N12" s="14" t="s">
        <v>239</v>
      </c>
    </row>
    <row r="13" spans="1:14" x14ac:dyDescent="0.2">
      <c r="A13" s="1" t="s">
        <v>47</v>
      </c>
      <c r="B13" s="1" t="s">
        <v>40</v>
      </c>
      <c r="C13" s="1">
        <v>10</v>
      </c>
      <c r="D13" s="1" t="s">
        <v>41</v>
      </c>
      <c r="E13" s="1">
        <v>5.0061031046342103E-2</v>
      </c>
      <c r="F13" s="1">
        <v>3.1556008655320399E-3</v>
      </c>
      <c r="G13" s="1">
        <v>-7.6195055904470799</v>
      </c>
      <c r="H13" s="1">
        <v>0.85268887266731097</v>
      </c>
      <c r="I13" s="1">
        <v>48.913825345048203</v>
      </c>
      <c r="J13" s="1" t="s">
        <v>139</v>
      </c>
      <c r="K13" s="1">
        <v>63.775241380958498</v>
      </c>
      <c r="L13" s="1" t="s">
        <v>140</v>
      </c>
      <c r="M13" s="4">
        <v>14.861416035910301</v>
      </c>
      <c r="N13" s="14" t="s">
        <v>239</v>
      </c>
    </row>
    <row r="14" spans="1:14" x14ac:dyDescent="0.2">
      <c r="A14" s="1" t="s">
        <v>47</v>
      </c>
      <c r="B14" s="1" t="s">
        <v>42</v>
      </c>
      <c r="C14" s="1">
        <v>10</v>
      </c>
      <c r="D14" s="1" t="s">
        <v>41</v>
      </c>
      <c r="E14" s="1">
        <v>6.0312359427138397E-2</v>
      </c>
      <c r="F14" s="1">
        <v>4.4290836066352701E-3</v>
      </c>
      <c r="G14" s="1">
        <v>-11.744671590111199</v>
      </c>
      <c r="H14" s="1">
        <v>0.81048192210471304</v>
      </c>
      <c r="I14" s="1">
        <v>41.160856611309001</v>
      </c>
      <c r="J14" s="1" t="s">
        <v>141</v>
      </c>
      <c r="K14" s="1">
        <v>45.294810994157999</v>
      </c>
      <c r="L14" s="1" t="s">
        <v>142</v>
      </c>
      <c r="M14" s="4">
        <v>4.1339543828490202</v>
      </c>
      <c r="N14" s="14" t="s">
        <v>239</v>
      </c>
    </row>
    <row r="15" spans="1:14" x14ac:dyDescent="0.2">
      <c r="A15" s="1" t="s">
        <v>250</v>
      </c>
      <c r="B15" s="1" t="s">
        <v>40</v>
      </c>
      <c r="C15" s="1">
        <v>10</v>
      </c>
      <c r="D15" s="1" t="s">
        <v>41</v>
      </c>
      <c r="E15" s="1">
        <v>5.9051076909972203E-2</v>
      </c>
      <c r="F15" s="1">
        <v>5.4152781700247303E-3</v>
      </c>
      <c r="G15" s="1">
        <v>-13.0980073989268</v>
      </c>
      <c r="H15" s="1">
        <v>0.75174471130416898</v>
      </c>
      <c r="I15" s="1">
        <v>44.540246460045097</v>
      </c>
      <c r="J15" s="1" t="s">
        <v>143</v>
      </c>
      <c r="K15" s="1">
        <v>44.760407442814099</v>
      </c>
      <c r="L15" s="1" t="s">
        <v>144</v>
      </c>
      <c r="M15" s="4">
        <v>0.22016098276903801</v>
      </c>
      <c r="N15" s="14" t="s">
        <v>239</v>
      </c>
    </row>
    <row r="16" spans="1:14" x14ac:dyDescent="0.2">
      <c r="A16" s="1" t="s">
        <v>250</v>
      </c>
      <c r="B16" s="1" t="s">
        <v>42</v>
      </c>
      <c r="C16" s="1">
        <v>10</v>
      </c>
      <c r="D16" s="1" t="s">
        <v>41</v>
      </c>
      <c r="E16" s="1">
        <v>6.8684370531214997E-2</v>
      </c>
      <c r="F16" s="1">
        <v>4.2304416006064497E-3</v>
      </c>
      <c r="G16" s="1">
        <v>-13.4983801907531</v>
      </c>
      <c r="H16" s="1">
        <v>1.2252412267211801</v>
      </c>
      <c r="I16" s="1">
        <v>40.381818480780098</v>
      </c>
      <c r="J16" s="1" t="s">
        <v>145</v>
      </c>
      <c r="K16" s="1">
        <v>49.641090503258297</v>
      </c>
      <c r="L16" s="1" t="s">
        <v>146</v>
      </c>
      <c r="M16" s="4">
        <v>9.2592720224782106</v>
      </c>
      <c r="N16" s="14" t="s">
        <v>239</v>
      </c>
    </row>
    <row r="17" spans="1:14" x14ac:dyDescent="0.2">
      <c r="A17" s="1" t="s">
        <v>48</v>
      </c>
      <c r="B17" s="1" t="s">
        <v>40</v>
      </c>
      <c r="C17" s="1">
        <v>10</v>
      </c>
      <c r="D17" s="1" t="s">
        <v>41</v>
      </c>
      <c r="E17" s="1">
        <v>8.9359084493452604E-2</v>
      </c>
      <c r="F17" s="1">
        <v>1.2273341507056499E-2</v>
      </c>
      <c r="G17" s="1">
        <v>-15.479462780217499</v>
      </c>
      <c r="H17" s="1">
        <v>1.2164635560864101</v>
      </c>
      <c r="I17" s="1">
        <v>48.271754424107598</v>
      </c>
      <c r="J17" s="1" t="s">
        <v>147</v>
      </c>
      <c r="K17" s="1">
        <v>49.351171563696397</v>
      </c>
      <c r="L17" s="1" t="s">
        <v>148</v>
      </c>
      <c r="M17" s="4">
        <v>1.0794171395888601</v>
      </c>
      <c r="N17" s="14" t="s">
        <v>239</v>
      </c>
    </row>
    <row r="18" spans="1:14" x14ac:dyDescent="0.2">
      <c r="A18" s="1" t="s">
        <v>48</v>
      </c>
      <c r="B18" s="1" t="s">
        <v>42</v>
      </c>
      <c r="C18" s="1">
        <v>10</v>
      </c>
      <c r="D18" s="1" t="s">
        <v>41</v>
      </c>
      <c r="E18" s="1">
        <v>7.3514194709249595E-2</v>
      </c>
      <c r="F18" s="1">
        <v>6.0889889072073501E-3</v>
      </c>
      <c r="G18" s="1">
        <v>-13.0330832995013</v>
      </c>
      <c r="H18" s="1">
        <v>0.92964154464262705</v>
      </c>
      <c r="I18" s="1">
        <v>42.445108212989503</v>
      </c>
      <c r="J18" s="1" t="s">
        <v>149</v>
      </c>
      <c r="K18" s="1">
        <v>46.657758362364603</v>
      </c>
      <c r="L18" s="1" t="s">
        <v>150</v>
      </c>
      <c r="M18" s="4">
        <v>4.2126501493751398</v>
      </c>
      <c r="N18" s="14" t="s">
        <v>239</v>
      </c>
    </row>
    <row r="19" spans="1:14" x14ac:dyDescent="0.2">
      <c r="A19" s="1" t="s">
        <v>49</v>
      </c>
      <c r="B19" s="1" t="s">
        <v>40</v>
      </c>
      <c r="C19" s="1">
        <v>10</v>
      </c>
      <c r="D19" s="1" t="s">
        <v>41</v>
      </c>
      <c r="E19" s="1">
        <v>3.3117099849601699E-2</v>
      </c>
      <c r="F19" s="1">
        <v>2.6935583755053E-3</v>
      </c>
      <c r="G19" s="1">
        <v>-8.78144958397497</v>
      </c>
      <c r="H19" s="1">
        <v>0.39582010528612599</v>
      </c>
      <c r="I19" s="1">
        <v>41.408603365889199</v>
      </c>
      <c r="J19" s="1" t="s">
        <v>151</v>
      </c>
      <c r="K19" s="1">
        <v>38.115003172835898</v>
      </c>
      <c r="L19" s="1" t="s">
        <v>152</v>
      </c>
      <c r="M19" s="4">
        <v>-3.2936001930533201</v>
      </c>
      <c r="N19" s="15" t="s">
        <v>241</v>
      </c>
    </row>
    <row r="20" spans="1:14" x14ac:dyDescent="0.2">
      <c r="A20" s="1" t="s">
        <v>49</v>
      </c>
      <c r="B20" s="1" t="s">
        <v>42</v>
      </c>
      <c r="C20" s="1">
        <v>10</v>
      </c>
      <c r="D20" s="1" t="s">
        <v>41</v>
      </c>
      <c r="E20" s="1">
        <v>8.6828655786552106E-2</v>
      </c>
      <c r="F20" s="1">
        <v>1.4601829319442599E-2</v>
      </c>
      <c r="G20" s="1">
        <v>-16.2288326317307</v>
      </c>
      <c r="H20" s="1">
        <v>1.0293938094911299</v>
      </c>
      <c r="I20" s="1">
        <v>50.659196008726198</v>
      </c>
      <c r="J20" s="1" t="s">
        <v>153</v>
      </c>
      <c r="K20" s="1">
        <v>47.668305145483103</v>
      </c>
      <c r="L20" s="1" t="s">
        <v>154</v>
      </c>
      <c r="M20" s="4">
        <v>-2.9908908632431199</v>
      </c>
      <c r="N20" s="15" t="s">
        <v>241</v>
      </c>
    </row>
    <row r="21" spans="1:14" x14ac:dyDescent="0.2">
      <c r="A21" s="1" t="s">
        <v>50</v>
      </c>
      <c r="B21" s="1" t="s">
        <v>40</v>
      </c>
      <c r="C21" s="1">
        <v>10</v>
      </c>
      <c r="D21" s="1" t="s">
        <v>41</v>
      </c>
      <c r="E21" s="1">
        <v>5.3730121755267701E-2</v>
      </c>
      <c r="F21" s="1">
        <v>2.59580874060838E-3</v>
      </c>
      <c r="G21" s="1">
        <v>-12.059957007568499</v>
      </c>
      <c r="H21" s="1">
        <v>0.67273060399221396</v>
      </c>
      <c r="I21" s="1">
        <v>37.809657371555097</v>
      </c>
      <c r="J21" s="1" t="s">
        <v>155</v>
      </c>
      <c r="K21" s="1">
        <v>43.641339347939301</v>
      </c>
      <c r="L21" s="1" t="s">
        <v>156</v>
      </c>
      <c r="M21" s="4">
        <v>5.8316819763842203</v>
      </c>
      <c r="N21" s="14" t="s">
        <v>239</v>
      </c>
    </row>
    <row r="22" spans="1:14" x14ac:dyDescent="0.2">
      <c r="A22" s="1" t="s">
        <v>50</v>
      </c>
      <c r="B22" s="1" t="s">
        <v>42</v>
      </c>
      <c r="C22" s="1">
        <v>10</v>
      </c>
      <c r="D22" s="1" t="s">
        <v>41</v>
      </c>
      <c r="E22" s="1">
        <v>5.0799489984812901E-2</v>
      </c>
      <c r="F22" s="1">
        <v>2.5826065737053002E-3</v>
      </c>
      <c r="G22" s="1">
        <v>-8.3963170121723998</v>
      </c>
      <c r="H22" s="1">
        <v>0.94002322270712302</v>
      </c>
      <c r="I22" s="1">
        <v>47.3551941967673</v>
      </c>
      <c r="J22" s="1" t="s">
        <v>157</v>
      </c>
      <c r="K22" s="1">
        <v>64.891544080779497</v>
      </c>
      <c r="L22" s="1" t="s">
        <v>158</v>
      </c>
      <c r="M22" s="4">
        <v>17.5363498840122</v>
      </c>
      <c r="N22" s="14" t="s">
        <v>239</v>
      </c>
    </row>
    <row r="23" spans="1:14" x14ac:dyDescent="0.2">
      <c r="A23" s="1" t="s">
        <v>51</v>
      </c>
      <c r="B23" s="1" t="s">
        <v>40</v>
      </c>
      <c r="C23" s="1">
        <v>10</v>
      </c>
      <c r="D23" s="1" t="s">
        <v>41</v>
      </c>
      <c r="E23" s="1">
        <v>8.1189824617332707E-2</v>
      </c>
      <c r="F23" s="1">
        <v>5.8258552884197E-3</v>
      </c>
      <c r="G23" s="1">
        <v>-13.7628888781217</v>
      </c>
      <c r="H23" s="1">
        <v>1.2407857846074399</v>
      </c>
      <c r="I23" s="1">
        <v>41.2368504965808</v>
      </c>
      <c r="J23" s="1" t="s">
        <v>159</v>
      </c>
      <c r="K23" s="1">
        <v>49.754376817980798</v>
      </c>
      <c r="L23" s="1" t="s">
        <v>160</v>
      </c>
      <c r="M23" s="4">
        <v>8.5175263214000605</v>
      </c>
      <c r="N23" s="14" t="s">
        <v>239</v>
      </c>
    </row>
    <row r="24" spans="1:14" x14ac:dyDescent="0.2">
      <c r="A24" s="1" t="s">
        <v>51</v>
      </c>
      <c r="B24" s="1" t="s">
        <v>42</v>
      </c>
      <c r="C24" s="1">
        <v>10</v>
      </c>
      <c r="D24" s="1" t="s">
        <v>41</v>
      </c>
      <c r="E24" s="1">
        <v>7.1569137499060395E-2</v>
      </c>
      <c r="F24" s="1">
        <v>6.4179342954538204E-3</v>
      </c>
      <c r="G24" s="1">
        <v>-13.717951345792599</v>
      </c>
      <c r="H24" s="1">
        <v>0.84426463115283601</v>
      </c>
      <c r="I24" s="1">
        <v>43.814910003617797</v>
      </c>
      <c r="J24" s="1" t="s">
        <v>161</v>
      </c>
      <c r="K24" s="1">
        <v>45.899791217809302</v>
      </c>
      <c r="L24" s="1" t="s">
        <v>162</v>
      </c>
      <c r="M24" s="4">
        <v>2.0848812141914101</v>
      </c>
      <c r="N24" s="14" t="s">
        <v>239</v>
      </c>
    </row>
    <row r="25" spans="1:14" x14ac:dyDescent="0.2">
      <c r="A25" s="1" t="s">
        <v>52</v>
      </c>
      <c r="B25" s="1" t="s">
        <v>40</v>
      </c>
      <c r="C25" s="1">
        <v>10</v>
      </c>
      <c r="D25" s="1" t="s">
        <v>41</v>
      </c>
      <c r="E25" s="1">
        <v>4.3376578738416202E-2</v>
      </c>
      <c r="F25" s="1">
        <v>1.35499981423444E-3</v>
      </c>
      <c r="G25" s="1">
        <v>-7.3059202022257903</v>
      </c>
      <c r="H25" s="1">
        <v>0.83895435554577502</v>
      </c>
      <c r="I25" s="1">
        <v>41.023692948967302</v>
      </c>
      <c r="J25" s="1" t="s">
        <v>163</v>
      </c>
      <c r="K25" s="1">
        <v>63.519800665960901</v>
      </c>
      <c r="L25" s="1" t="s">
        <v>164</v>
      </c>
      <c r="M25" s="4">
        <v>22.496107716993599</v>
      </c>
      <c r="N25" s="14" t="s">
        <v>239</v>
      </c>
    </row>
    <row r="26" spans="1:14" x14ac:dyDescent="0.2">
      <c r="A26" s="1" t="s">
        <v>52</v>
      </c>
      <c r="B26" s="1" t="s">
        <v>42</v>
      </c>
      <c r="C26" s="1">
        <v>10</v>
      </c>
      <c r="D26" s="1" t="s">
        <v>41</v>
      </c>
      <c r="E26" s="1">
        <v>3.4279335270983098E-2</v>
      </c>
      <c r="F26" s="1">
        <v>1.45435742281215E-3</v>
      </c>
      <c r="G26" s="1">
        <v>-5.0777503369818904</v>
      </c>
      <c r="H26" s="1">
        <v>0.61308592274431795</v>
      </c>
      <c r="I26" s="1">
        <v>53.078277549270702</v>
      </c>
      <c r="J26" s="1" t="s">
        <v>165</v>
      </c>
      <c r="K26" s="1">
        <v>76.7565207645969</v>
      </c>
      <c r="L26" s="1" t="s">
        <v>166</v>
      </c>
      <c r="M26" s="4">
        <v>23.678243215326201</v>
      </c>
      <c r="N26" s="14" t="s">
        <v>239</v>
      </c>
    </row>
    <row r="27" spans="1:14" x14ac:dyDescent="0.2">
      <c r="A27" s="1" t="s">
        <v>53</v>
      </c>
      <c r="B27" s="1" t="s">
        <v>40</v>
      </c>
      <c r="C27" s="1">
        <v>10</v>
      </c>
      <c r="D27" s="1" t="s">
        <v>41</v>
      </c>
      <c r="E27" s="1">
        <v>4.8725406708647598E-2</v>
      </c>
      <c r="F27" s="1">
        <v>2.12656142278741E-3</v>
      </c>
      <c r="G27" s="1">
        <v>-11.314879351716</v>
      </c>
      <c r="H27" s="1">
        <v>0.65612632887585598</v>
      </c>
      <c r="I27" s="1">
        <v>36.564333510192398</v>
      </c>
      <c r="J27" s="1" t="s">
        <v>167</v>
      </c>
      <c r="K27" s="1">
        <v>43.365986475646899</v>
      </c>
      <c r="L27" s="1" t="s">
        <v>168</v>
      </c>
      <c r="M27" s="4">
        <v>6.8016529654545597</v>
      </c>
      <c r="N27" s="14" t="s">
        <v>239</v>
      </c>
    </row>
    <row r="28" spans="1:14" x14ac:dyDescent="0.2">
      <c r="A28" s="1" t="s">
        <v>53</v>
      </c>
      <c r="B28" s="1" t="s">
        <v>42</v>
      </c>
      <c r="C28" s="1">
        <v>10</v>
      </c>
      <c r="D28" s="1" t="s">
        <v>41</v>
      </c>
      <c r="E28" s="1">
        <v>4.8507583568856802E-2</v>
      </c>
      <c r="F28" s="1">
        <v>3.5686587135718198E-3</v>
      </c>
      <c r="G28" s="1">
        <v>-8.2788778785777808</v>
      </c>
      <c r="H28" s="1">
        <v>0.84645342341165697</v>
      </c>
      <c r="I28" s="1">
        <v>51.710166299708703</v>
      </c>
      <c r="J28" s="1" t="s">
        <v>169</v>
      </c>
      <c r="K28" s="1">
        <v>63.6198464464605</v>
      </c>
      <c r="L28" s="1" t="s">
        <v>170</v>
      </c>
      <c r="M28" s="4">
        <v>11.9096801467518</v>
      </c>
      <c r="N28" s="14" t="s">
        <v>239</v>
      </c>
    </row>
    <row r="29" spans="1:14" x14ac:dyDescent="0.2">
      <c r="A29" s="1" t="s">
        <v>60</v>
      </c>
      <c r="B29" s="1" t="s">
        <v>40</v>
      </c>
      <c r="C29" s="1">
        <v>10</v>
      </c>
      <c r="D29" s="1" t="s">
        <v>41</v>
      </c>
      <c r="E29" s="1">
        <v>0.311242384118946</v>
      </c>
      <c r="F29" s="1">
        <v>7.2071572540262797E-4</v>
      </c>
      <c r="G29" s="1">
        <v>-78.475465023946597</v>
      </c>
      <c r="H29" s="1">
        <v>7.7020069854003799</v>
      </c>
      <c r="I29" s="1">
        <v>4.1948710165005298</v>
      </c>
      <c r="J29" s="1" t="s">
        <v>171</v>
      </c>
      <c r="K29" s="1">
        <v>27.849622595351502</v>
      </c>
      <c r="L29" s="1" t="s">
        <v>172</v>
      </c>
      <c r="M29" s="4">
        <v>23.654751578850899</v>
      </c>
      <c r="N29" s="14" t="s">
        <v>239</v>
      </c>
    </row>
    <row r="30" spans="1:14" x14ac:dyDescent="0.2">
      <c r="A30" s="1" t="s">
        <v>60</v>
      </c>
      <c r="B30" s="1" t="s">
        <v>42</v>
      </c>
      <c r="C30" s="1">
        <v>10</v>
      </c>
      <c r="D30" s="1" t="s">
        <v>41</v>
      </c>
      <c r="E30" s="1">
        <v>0.33738820404792802</v>
      </c>
      <c r="F30" s="1">
        <v>4.38301248938162E-2</v>
      </c>
      <c r="G30" s="1">
        <v>-86.007291354633907</v>
      </c>
      <c r="H30" s="1">
        <v>0.40179022975571299</v>
      </c>
      <c r="I30" s="1">
        <v>28.5835066734207</v>
      </c>
      <c r="J30" s="1" t="s">
        <v>173</v>
      </c>
      <c r="K30" s="1">
        <v>10.088221273542199</v>
      </c>
      <c r="L30" s="1" t="s">
        <v>174</v>
      </c>
      <c r="M30" s="4">
        <v>-18.495285399878501</v>
      </c>
      <c r="N30" s="15" t="s">
        <v>241</v>
      </c>
    </row>
    <row r="31" spans="1:14" x14ac:dyDescent="0.2">
      <c r="A31" s="1" t="s">
        <v>54</v>
      </c>
      <c r="B31" s="1" t="s">
        <v>40</v>
      </c>
      <c r="C31" s="1">
        <v>10</v>
      </c>
      <c r="D31" s="1" t="s">
        <v>41</v>
      </c>
      <c r="E31" s="1">
        <v>6.2408136362038298E-2</v>
      </c>
      <c r="F31" s="1">
        <v>4.4346429456784704E-3</v>
      </c>
      <c r="G31" s="1">
        <v>-4.5025867804784196</v>
      </c>
      <c r="H31" s="1">
        <v>1.22269282830083</v>
      </c>
      <c r="I31" s="1">
        <v>48.857113361655699</v>
      </c>
      <c r="J31" s="1" t="s">
        <v>175</v>
      </c>
      <c r="K31" s="1">
        <v>73.6373451998642</v>
      </c>
      <c r="L31" s="1" t="s">
        <v>176</v>
      </c>
      <c r="M31" s="4">
        <v>24.780231838208401</v>
      </c>
      <c r="N31" s="14" t="s">
        <v>239</v>
      </c>
    </row>
    <row r="32" spans="1:14" x14ac:dyDescent="0.2">
      <c r="A32" s="1" t="s">
        <v>54</v>
      </c>
      <c r="B32" s="1" t="s">
        <v>42</v>
      </c>
      <c r="C32" s="1">
        <v>10</v>
      </c>
      <c r="D32" s="1" t="s">
        <v>41</v>
      </c>
      <c r="E32" s="1">
        <v>6.6261532110763396E-2</v>
      </c>
      <c r="F32" s="1">
        <v>2.70783527544268E-3</v>
      </c>
      <c r="G32" s="1">
        <v>-8.3642207866145508</v>
      </c>
      <c r="H32" s="1">
        <v>1.42216009820254</v>
      </c>
      <c r="I32" s="1">
        <v>43.608559867425399</v>
      </c>
      <c r="J32" s="1" t="s">
        <v>177</v>
      </c>
      <c r="K32" s="1">
        <v>69.837419426830294</v>
      </c>
      <c r="L32" s="1" t="s">
        <v>178</v>
      </c>
      <c r="M32" s="4">
        <v>26.228859559404999</v>
      </c>
      <c r="N32" s="14" t="s">
        <v>239</v>
      </c>
    </row>
    <row r="33" spans="1:14" x14ac:dyDescent="0.2">
      <c r="A33" s="1" t="s">
        <v>55</v>
      </c>
      <c r="B33" s="1" t="s">
        <v>40</v>
      </c>
      <c r="C33" s="1">
        <v>10</v>
      </c>
      <c r="D33" s="1" t="s">
        <v>41</v>
      </c>
      <c r="E33" s="1">
        <v>7.3878183944118495E-4</v>
      </c>
      <c r="F33" s="7">
        <v>6.4978903540143597E-5</v>
      </c>
      <c r="G33" s="1">
        <v>-0.15675427582762699</v>
      </c>
      <c r="H33" s="1">
        <v>1.8801289695042599E-2</v>
      </c>
      <c r="I33" s="1">
        <v>128.65796410804899</v>
      </c>
      <c r="J33" s="1" t="s">
        <v>251</v>
      </c>
      <c r="K33" s="1">
        <v>145.00791597323499</v>
      </c>
      <c r="L33" s="1" t="s">
        <v>252</v>
      </c>
      <c r="M33" s="4">
        <v>16.349951865185901</v>
      </c>
      <c r="N33" s="14" t="s">
        <v>239</v>
      </c>
    </row>
    <row r="34" spans="1:14" x14ac:dyDescent="0.2">
      <c r="A34" s="1" t="s">
        <v>55</v>
      </c>
      <c r="B34" s="1" t="s">
        <v>42</v>
      </c>
      <c r="C34" s="1">
        <v>10</v>
      </c>
      <c r="D34" s="1" t="s">
        <v>41</v>
      </c>
      <c r="E34" s="1">
        <v>3.33426279544279E-4</v>
      </c>
      <c r="F34" s="7">
        <v>2.9267519097724701E-5</v>
      </c>
      <c r="G34" s="1">
        <v>-9.9444826151552604E-2</v>
      </c>
      <c r="H34" s="1">
        <v>1.0105836454602401E-2</v>
      </c>
      <c r="I34" s="1">
        <v>117.24294750042201</v>
      </c>
      <c r="J34" s="1" t="s">
        <v>253</v>
      </c>
      <c r="K34" s="1">
        <v>124.015649691604</v>
      </c>
      <c r="L34" s="1" t="s">
        <v>254</v>
      </c>
      <c r="M34" s="4">
        <v>6.7727021911812999</v>
      </c>
      <c r="N34" s="14" t="s">
        <v>239</v>
      </c>
    </row>
    <row r="35" spans="1:14" x14ac:dyDescent="0.2">
      <c r="A35" s="1" t="s">
        <v>61</v>
      </c>
      <c r="B35" s="1" t="s">
        <v>40</v>
      </c>
      <c r="C35" s="1">
        <v>10</v>
      </c>
      <c r="D35" s="1" t="s">
        <v>41</v>
      </c>
      <c r="E35" s="1">
        <v>1.06215161367219E-4</v>
      </c>
      <c r="F35" s="7">
        <v>2.3600207670405701E-5</v>
      </c>
      <c r="G35" s="1">
        <v>-3.63109434712501E-2</v>
      </c>
      <c r="H35" s="1">
        <v>8.2549359073198197E-3</v>
      </c>
      <c r="I35" s="1">
        <v>129.740731313673</v>
      </c>
      <c r="J35" s="1" t="s">
        <v>255</v>
      </c>
      <c r="K35" s="1">
        <v>130.84445623166499</v>
      </c>
      <c r="L35" s="1" t="s">
        <v>256</v>
      </c>
      <c r="M35" s="4">
        <v>1.1037249179919399</v>
      </c>
      <c r="N35" s="14" t="s">
        <v>239</v>
      </c>
    </row>
    <row r="36" spans="1:14" x14ac:dyDescent="0.2">
      <c r="A36" s="1" t="s">
        <v>61</v>
      </c>
      <c r="B36" s="1" t="s">
        <v>42</v>
      </c>
      <c r="C36" s="1">
        <v>10</v>
      </c>
      <c r="D36" s="1" t="s">
        <v>41</v>
      </c>
      <c r="E36" s="1">
        <v>1.11563315945522E-4</v>
      </c>
      <c r="F36" s="7">
        <v>2.20987105609662E-5</v>
      </c>
      <c r="G36" s="1">
        <v>-3.9258489819115901E-2</v>
      </c>
      <c r="H36" s="1">
        <v>7.8973418389438194E-3</v>
      </c>
      <c r="I36" s="1">
        <v>128.32309707508</v>
      </c>
      <c r="J36" s="1" t="s">
        <v>257</v>
      </c>
      <c r="K36" s="1">
        <v>129.51619485132301</v>
      </c>
      <c r="L36" s="1" t="s">
        <v>258</v>
      </c>
      <c r="M36" s="4">
        <v>1.19309777624326</v>
      </c>
      <c r="N36" s="14" t="s">
        <v>239</v>
      </c>
    </row>
    <row r="37" spans="1:14" x14ac:dyDescent="0.2">
      <c r="A37" s="1" t="s">
        <v>61</v>
      </c>
      <c r="B37" s="1" t="s">
        <v>179</v>
      </c>
      <c r="C37" s="1">
        <v>10</v>
      </c>
      <c r="D37" s="1" t="s">
        <v>41</v>
      </c>
      <c r="E37" s="1">
        <v>1.20669204712229E-4</v>
      </c>
      <c r="F37" s="7">
        <v>2.48194309077131E-5</v>
      </c>
      <c r="G37" s="1">
        <v>-4.0768694519907403E-2</v>
      </c>
      <c r="H37" s="1">
        <v>8.4429462769939501E-3</v>
      </c>
      <c r="I37" s="1">
        <v>121.54148941364301</v>
      </c>
      <c r="J37" s="1" t="s">
        <v>259</v>
      </c>
      <c r="K37" s="1">
        <v>122.591847248793</v>
      </c>
      <c r="L37" s="1" t="s">
        <v>260</v>
      </c>
      <c r="M37" s="4">
        <v>1.05035783514944</v>
      </c>
      <c r="N37" s="14" t="s">
        <v>239</v>
      </c>
    </row>
    <row r="38" spans="1:14" x14ac:dyDescent="0.2">
      <c r="A38" s="1" t="s">
        <v>61</v>
      </c>
      <c r="B38" s="1" t="s">
        <v>180</v>
      </c>
      <c r="C38" s="1">
        <v>10</v>
      </c>
      <c r="D38" s="1" t="s">
        <v>41</v>
      </c>
      <c r="E38" s="1">
        <v>1.3621390025262401E-4</v>
      </c>
      <c r="F38" s="7">
        <v>2.8925513810953499E-5</v>
      </c>
      <c r="G38" s="1">
        <v>-4.5313179002675903E-2</v>
      </c>
      <c r="H38" s="1">
        <v>9.8050472187580593E-3</v>
      </c>
      <c r="I38" s="1">
        <v>125.488542235437</v>
      </c>
      <c r="J38" s="1" t="s">
        <v>261</v>
      </c>
      <c r="K38" s="1">
        <v>126.77997719592901</v>
      </c>
      <c r="L38" s="1" t="s">
        <v>262</v>
      </c>
      <c r="M38" s="4">
        <v>1.29143496049248</v>
      </c>
      <c r="N38" s="14" t="s">
        <v>239</v>
      </c>
    </row>
    <row r="39" spans="1:14" x14ac:dyDescent="0.2">
      <c r="A39" s="1" t="s">
        <v>39</v>
      </c>
      <c r="B39" s="1" t="s">
        <v>40</v>
      </c>
      <c r="C39" s="1">
        <v>10</v>
      </c>
      <c r="D39" s="1" t="s">
        <v>56</v>
      </c>
      <c r="E39" s="1">
        <v>6.3646197443068099E-3</v>
      </c>
      <c r="F39" s="1">
        <v>4.3338599846883598E-4</v>
      </c>
      <c r="G39" s="1">
        <v>-1.38719796518964</v>
      </c>
      <c r="H39" s="1">
        <v>4.8480349329277903E-2</v>
      </c>
      <c r="I39" s="1">
        <v>86.573366112995899</v>
      </c>
      <c r="J39" s="1" t="s">
        <v>181</v>
      </c>
      <c r="K39" s="1">
        <v>79.4819544679834</v>
      </c>
      <c r="L39" s="1" t="s">
        <v>182</v>
      </c>
      <c r="M39" s="4">
        <v>-7.0914116450124602</v>
      </c>
      <c r="N39" s="15" t="s">
        <v>241</v>
      </c>
    </row>
    <row r="40" spans="1:14" x14ac:dyDescent="0.2">
      <c r="A40" s="1" t="s">
        <v>39</v>
      </c>
      <c r="B40" s="1" t="s">
        <v>42</v>
      </c>
      <c r="C40" s="1">
        <v>10</v>
      </c>
      <c r="D40" s="1" t="s">
        <v>56</v>
      </c>
      <c r="E40" s="1">
        <v>5.9180759406168397E-3</v>
      </c>
      <c r="F40" s="1">
        <v>3.6573850268404597E-4</v>
      </c>
      <c r="G40" s="1">
        <v>-1.31989103100065</v>
      </c>
      <c r="H40" s="1">
        <v>3.3920879417206902E-2</v>
      </c>
      <c r="I40" s="1">
        <v>84.048882511619794</v>
      </c>
      <c r="J40" s="1" t="s">
        <v>183</v>
      </c>
      <c r="K40" s="1">
        <v>72.341742168764895</v>
      </c>
      <c r="L40" s="1" t="s">
        <v>184</v>
      </c>
      <c r="M40" s="4">
        <v>-11.707140342854901</v>
      </c>
      <c r="N40" s="15" t="s">
        <v>241</v>
      </c>
    </row>
    <row r="41" spans="1:14" x14ac:dyDescent="0.2">
      <c r="A41" s="1" t="s">
        <v>43</v>
      </c>
      <c r="B41" s="1" t="s">
        <v>40</v>
      </c>
      <c r="C41" s="1">
        <v>10</v>
      </c>
      <c r="D41" s="1" t="s">
        <v>56</v>
      </c>
      <c r="E41" s="1">
        <v>8.8491317890445204E-3</v>
      </c>
      <c r="F41" s="1">
        <v>7.2602398244134899E-4</v>
      </c>
      <c r="G41" s="1">
        <v>-1.94033957207118</v>
      </c>
      <c r="H41" s="1">
        <v>4.13737059424161E-2</v>
      </c>
      <c r="I41" s="1">
        <v>80.571967577193803</v>
      </c>
      <c r="J41" s="1" t="s">
        <v>185</v>
      </c>
      <c r="K41" s="1">
        <v>61.842067087056797</v>
      </c>
      <c r="L41" s="1" t="s">
        <v>186</v>
      </c>
      <c r="M41" s="4">
        <v>-18.729900490137101</v>
      </c>
      <c r="N41" s="15" t="s">
        <v>241</v>
      </c>
    </row>
    <row r="42" spans="1:14" x14ac:dyDescent="0.2">
      <c r="A42" s="1" t="s">
        <v>43</v>
      </c>
      <c r="B42" s="1" t="s">
        <v>42</v>
      </c>
      <c r="C42" s="1">
        <v>10</v>
      </c>
      <c r="D42" s="1" t="s">
        <v>56</v>
      </c>
      <c r="E42" s="1">
        <v>7.3176373930737698E-3</v>
      </c>
      <c r="F42" s="1">
        <v>6.6786689669885702E-4</v>
      </c>
      <c r="G42" s="1">
        <v>-1.5809363676236201</v>
      </c>
      <c r="H42" s="1">
        <v>3.9420099627871699E-2</v>
      </c>
      <c r="I42" s="1">
        <v>93.739132334082797</v>
      </c>
      <c r="J42" s="1" t="s">
        <v>187</v>
      </c>
      <c r="K42" s="1">
        <v>75.351332127603996</v>
      </c>
      <c r="L42" s="1" t="s">
        <v>188</v>
      </c>
      <c r="M42" s="4">
        <v>-18.387800206478801</v>
      </c>
      <c r="N42" s="15" t="s">
        <v>241</v>
      </c>
    </row>
    <row r="43" spans="1:14" x14ac:dyDescent="0.2">
      <c r="A43" s="1" t="s">
        <v>44</v>
      </c>
      <c r="B43" s="1" t="s">
        <v>40</v>
      </c>
      <c r="C43" s="1">
        <v>10</v>
      </c>
      <c r="D43" s="1" t="s">
        <v>56</v>
      </c>
      <c r="E43" s="1">
        <v>2.6085484941523302E-3</v>
      </c>
      <c r="F43" s="1">
        <v>1.1154162834393899E-4</v>
      </c>
      <c r="G43" s="1">
        <v>-0.63908946431263502</v>
      </c>
      <c r="H43" s="1">
        <v>2.05459610187291E-2</v>
      </c>
      <c r="I43" s="1">
        <v>92.881127082603001</v>
      </c>
      <c r="J43" s="1" t="s">
        <v>189</v>
      </c>
      <c r="K43" s="1">
        <v>92.694008053304898</v>
      </c>
      <c r="L43" s="1" t="s">
        <v>190</v>
      </c>
      <c r="M43" s="4">
        <v>-0.18711902929806001</v>
      </c>
      <c r="N43" s="15" t="s">
        <v>241</v>
      </c>
    </row>
    <row r="44" spans="1:14" x14ac:dyDescent="0.2">
      <c r="A44" s="1" t="s">
        <v>44</v>
      </c>
      <c r="B44" s="1" t="s">
        <v>42</v>
      </c>
      <c r="C44" s="1">
        <v>10</v>
      </c>
      <c r="D44" s="1" t="s">
        <v>56</v>
      </c>
      <c r="E44" s="1">
        <v>2.0504589295700501E-3</v>
      </c>
      <c r="F44" s="7">
        <v>8.2544992219199802E-5</v>
      </c>
      <c r="G44" s="1">
        <v>-0.43333859508475697</v>
      </c>
      <c r="H44" s="1">
        <v>1.7161082567798101E-2</v>
      </c>
      <c r="I44" s="1">
        <v>97.580249287918207</v>
      </c>
      <c r="J44" s="1" t="s">
        <v>191</v>
      </c>
      <c r="K44" s="1">
        <v>105.40158221025099</v>
      </c>
      <c r="L44" s="1" t="s">
        <v>192</v>
      </c>
      <c r="M44" s="4">
        <v>7.82133292233293</v>
      </c>
      <c r="N44" s="14" t="s">
        <v>239</v>
      </c>
    </row>
    <row r="45" spans="1:14" x14ac:dyDescent="0.2">
      <c r="A45" s="1" t="s">
        <v>45</v>
      </c>
      <c r="B45" s="1" t="s">
        <v>40</v>
      </c>
      <c r="C45" s="1">
        <v>10</v>
      </c>
      <c r="D45" s="1" t="s">
        <v>56</v>
      </c>
      <c r="E45" s="1">
        <v>3.6594438710353598E-3</v>
      </c>
      <c r="F45" s="1">
        <v>1.47146283804446E-4</v>
      </c>
      <c r="G45" s="1">
        <v>-0.74590533947481696</v>
      </c>
      <c r="H45" s="1">
        <v>4.1234404256197003E-2</v>
      </c>
      <c r="I45" s="1">
        <v>93.169216887254905</v>
      </c>
      <c r="J45" s="1" t="s">
        <v>193</v>
      </c>
      <c r="K45" s="1">
        <v>109.415186873349</v>
      </c>
      <c r="L45" s="1" t="s">
        <v>194</v>
      </c>
      <c r="M45" s="4">
        <v>16.2459699860946</v>
      </c>
      <c r="N45" s="14" t="s">
        <v>239</v>
      </c>
    </row>
    <row r="46" spans="1:14" x14ac:dyDescent="0.2">
      <c r="A46" s="1" t="s">
        <v>45</v>
      </c>
      <c r="B46" s="1" t="s">
        <v>42</v>
      </c>
      <c r="C46" s="1">
        <v>10</v>
      </c>
      <c r="D46" s="1" t="s">
        <v>56</v>
      </c>
      <c r="E46" s="1">
        <v>3.3647639258687499E-3</v>
      </c>
      <c r="F46" s="1">
        <v>1.6552286248851001E-4</v>
      </c>
      <c r="G46" s="1">
        <v>-0.60729930821412603</v>
      </c>
      <c r="H46" s="1">
        <v>3.90030558959358E-2</v>
      </c>
      <c r="I46" s="1">
        <v>107.628437079081</v>
      </c>
      <c r="J46" s="1" t="s">
        <v>195</v>
      </c>
      <c r="K46" s="1">
        <v>126.749311723291</v>
      </c>
      <c r="L46" s="1" t="s">
        <v>196</v>
      </c>
      <c r="M46" s="4">
        <v>19.120874644209401</v>
      </c>
      <c r="N46" s="14" t="s">
        <v>239</v>
      </c>
    </row>
    <row r="47" spans="1:14" x14ac:dyDescent="0.2">
      <c r="A47" s="1" t="s">
        <v>46</v>
      </c>
      <c r="B47" s="1" t="s">
        <v>40</v>
      </c>
      <c r="C47" s="1">
        <v>10</v>
      </c>
      <c r="D47" s="1" t="s">
        <v>56</v>
      </c>
      <c r="E47" s="1">
        <v>2.8506440905036201E-3</v>
      </c>
      <c r="F47" s="1">
        <v>3.5256302370998902E-4</v>
      </c>
      <c r="G47" s="1">
        <v>-0.70235080604474298</v>
      </c>
      <c r="H47" s="1">
        <v>2.08147946936817E-2</v>
      </c>
      <c r="I47" s="1">
        <v>118.32328860390901</v>
      </c>
      <c r="J47" s="1" t="s">
        <v>197</v>
      </c>
      <c r="K47" s="1">
        <v>93.011145173963001</v>
      </c>
      <c r="L47" s="1" t="s">
        <v>198</v>
      </c>
      <c r="M47" s="4">
        <v>-25.3121434299455</v>
      </c>
      <c r="N47" s="15" t="s">
        <v>241</v>
      </c>
    </row>
    <row r="48" spans="1:14" x14ac:dyDescent="0.2">
      <c r="A48" s="1" t="s">
        <v>46</v>
      </c>
      <c r="B48" s="1" t="s">
        <v>42</v>
      </c>
      <c r="C48" s="1">
        <v>10</v>
      </c>
      <c r="D48" s="1" t="s">
        <v>56</v>
      </c>
      <c r="E48" s="1">
        <v>7.4684865648574504E-4</v>
      </c>
      <c r="F48" s="7">
        <v>9.7858134586428398E-5</v>
      </c>
      <c r="G48" s="1">
        <v>-0.15156347668893499</v>
      </c>
      <c r="H48" s="1">
        <v>1.0810538708220199E-2</v>
      </c>
      <c r="I48" s="1">
        <v>143.947040357145</v>
      </c>
      <c r="J48" s="1" t="s">
        <v>263</v>
      </c>
      <c r="K48" s="1">
        <v>138.93372254869601</v>
      </c>
      <c r="L48" s="1" t="s">
        <v>264</v>
      </c>
      <c r="M48" s="4">
        <v>-5.0133178084484804</v>
      </c>
      <c r="N48" s="15" t="s">
        <v>241</v>
      </c>
    </row>
    <row r="49" spans="1:14" x14ac:dyDescent="0.2">
      <c r="A49" s="1" t="s">
        <v>47</v>
      </c>
      <c r="B49" s="1" t="s">
        <v>40</v>
      </c>
      <c r="C49" s="1">
        <v>10</v>
      </c>
      <c r="D49" s="1" t="s">
        <v>56</v>
      </c>
      <c r="E49" s="1">
        <v>2.57460275537295E-3</v>
      </c>
      <c r="F49" s="1">
        <v>4.03637611238281E-4</v>
      </c>
      <c r="G49" s="1">
        <v>-0.68968861995714903</v>
      </c>
      <c r="H49" s="1">
        <v>4.4592248643067198E-2</v>
      </c>
      <c r="I49" s="1">
        <v>123.866836135201</v>
      </c>
      <c r="J49" s="1" t="s">
        <v>199</v>
      </c>
      <c r="K49" s="1">
        <v>111.29922308619101</v>
      </c>
      <c r="L49" s="1" t="s">
        <v>200</v>
      </c>
      <c r="M49" s="4">
        <v>-12.567613049010101</v>
      </c>
      <c r="N49" s="15" t="s">
        <v>241</v>
      </c>
    </row>
    <row r="50" spans="1:14" x14ac:dyDescent="0.2">
      <c r="A50" s="1" t="s">
        <v>47</v>
      </c>
      <c r="B50" s="1" t="s">
        <v>42</v>
      </c>
      <c r="C50" s="1">
        <v>10</v>
      </c>
      <c r="D50" s="1" t="s">
        <v>56</v>
      </c>
      <c r="E50" s="1">
        <v>1.0141026353075401E-3</v>
      </c>
      <c r="F50" s="7">
        <v>4.70199041226614E-5</v>
      </c>
      <c r="G50" s="1">
        <v>-0.23768667528410001</v>
      </c>
      <c r="H50" s="1">
        <v>1.06407576024341E-2</v>
      </c>
      <c r="I50" s="1">
        <v>105.666613157092</v>
      </c>
      <c r="J50" s="1" t="s">
        <v>201</v>
      </c>
      <c r="K50" s="1">
        <v>111.490818753848</v>
      </c>
      <c r="L50" s="1" t="s">
        <v>202</v>
      </c>
      <c r="M50" s="4">
        <v>5.8242055967563697</v>
      </c>
      <c r="N50" s="14" t="s">
        <v>239</v>
      </c>
    </row>
    <row r="51" spans="1:14" x14ac:dyDescent="0.2">
      <c r="A51" s="1" t="s">
        <v>250</v>
      </c>
      <c r="B51" s="1" t="s">
        <v>40</v>
      </c>
      <c r="C51" s="1">
        <v>10</v>
      </c>
      <c r="D51" s="1" t="s">
        <v>56</v>
      </c>
      <c r="E51" s="1">
        <v>2.12493648659294E-3</v>
      </c>
      <c r="F51" s="1">
        <v>1.0906369858479E-4</v>
      </c>
      <c r="G51" s="1">
        <v>-0.50515400992190096</v>
      </c>
      <c r="H51" s="1">
        <v>1.7715967139589998E-2</v>
      </c>
      <c r="I51" s="1">
        <v>89.800879184594706</v>
      </c>
      <c r="J51" s="1" t="s">
        <v>203</v>
      </c>
      <c r="K51" s="1">
        <v>90.455450880111897</v>
      </c>
      <c r="L51" s="1" t="s">
        <v>204</v>
      </c>
      <c r="M51" s="4">
        <v>0.65457169551710603</v>
      </c>
      <c r="N51" s="14" t="s">
        <v>239</v>
      </c>
    </row>
    <row r="52" spans="1:14" x14ac:dyDescent="0.2">
      <c r="A52" s="1" t="s">
        <v>250</v>
      </c>
      <c r="B52" s="1" t="s">
        <v>42</v>
      </c>
      <c r="C52" s="1">
        <v>10</v>
      </c>
      <c r="D52" s="1" t="s">
        <v>56</v>
      </c>
      <c r="E52" s="1">
        <v>2.0301085140088798E-3</v>
      </c>
      <c r="F52" s="7">
        <v>9.3120334548503297E-5</v>
      </c>
      <c r="G52" s="1">
        <v>-0.480929502255037</v>
      </c>
      <c r="H52" s="1">
        <v>1.67211937132388E-2</v>
      </c>
      <c r="I52" s="1">
        <v>94.810297323097004</v>
      </c>
      <c r="J52" s="1" t="s">
        <v>205</v>
      </c>
      <c r="K52" s="1">
        <v>96.968354121276107</v>
      </c>
      <c r="L52" s="1" t="s">
        <v>206</v>
      </c>
      <c r="M52" s="4">
        <v>2.1580567981791199</v>
      </c>
      <c r="N52" s="14" t="s">
        <v>239</v>
      </c>
    </row>
    <row r="53" spans="1:14" x14ac:dyDescent="0.2">
      <c r="A53" s="1" t="s">
        <v>48</v>
      </c>
      <c r="B53" s="1" t="s">
        <v>40</v>
      </c>
      <c r="C53" s="1">
        <v>10</v>
      </c>
      <c r="D53" s="1" t="s">
        <v>56</v>
      </c>
      <c r="E53" s="1">
        <v>2.4120219847517102E-3</v>
      </c>
      <c r="F53" s="1">
        <v>3.1008102771979898E-4</v>
      </c>
      <c r="G53" s="1">
        <v>-0.16864887496279199</v>
      </c>
      <c r="H53" s="1">
        <v>3.77039119710652E-2</v>
      </c>
      <c r="I53" s="1">
        <v>150.958599183225</v>
      </c>
      <c r="J53" s="1" t="s">
        <v>265</v>
      </c>
      <c r="K53" s="1">
        <v>176.41186772269401</v>
      </c>
      <c r="L53" s="1" t="s">
        <v>266</v>
      </c>
      <c r="M53" s="4">
        <v>25.4532685394691</v>
      </c>
      <c r="N53" s="14" t="s">
        <v>239</v>
      </c>
    </row>
    <row r="54" spans="1:14" x14ac:dyDescent="0.2">
      <c r="A54" s="1" t="s">
        <v>48</v>
      </c>
      <c r="B54" s="1" t="s">
        <v>42</v>
      </c>
      <c r="C54" s="1">
        <v>10</v>
      </c>
      <c r="D54" s="1" t="s">
        <v>56</v>
      </c>
      <c r="E54" s="1">
        <v>2.3798879003487099E-3</v>
      </c>
      <c r="F54" s="1">
        <v>1.3879235926248301E-4</v>
      </c>
      <c r="G54" s="1">
        <v>-0.32703823833947598</v>
      </c>
      <c r="H54" s="1">
        <v>3.7975890080762201E-2</v>
      </c>
      <c r="I54" s="1">
        <v>117.029205270514</v>
      </c>
      <c r="J54" s="1" t="s">
        <v>207</v>
      </c>
      <c r="K54" s="1">
        <v>147.11532225275499</v>
      </c>
      <c r="L54" s="1" t="s">
        <v>208</v>
      </c>
      <c r="M54" s="4">
        <v>30.086116982240998</v>
      </c>
      <c r="N54" s="14" t="s">
        <v>239</v>
      </c>
    </row>
    <row r="55" spans="1:14" x14ac:dyDescent="0.2">
      <c r="A55" s="1" t="s">
        <v>49</v>
      </c>
      <c r="B55" s="1" t="s">
        <v>40</v>
      </c>
      <c r="C55" s="1">
        <v>10</v>
      </c>
      <c r="D55" s="1" t="s">
        <v>56</v>
      </c>
      <c r="E55" s="1">
        <v>7.5548751902936902E-5</v>
      </c>
      <c r="F55" s="7">
        <v>2.51199513381008E-5</v>
      </c>
      <c r="G55" s="1">
        <v>-2.3593544737058401E-2</v>
      </c>
      <c r="H55" s="1">
        <v>7.9166603769343993E-3</v>
      </c>
      <c r="I55" s="1">
        <v>129.18160111270399</v>
      </c>
      <c r="J55" s="1" t="s">
        <v>267</v>
      </c>
      <c r="K55" s="1">
        <v>129.58861785566501</v>
      </c>
      <c r="L55" s="1" t="s">
        <v>268</v>
      </c>
      <c r="M55" s="4">
        <v>0.407016742960991</v>
      </c>
      <c r="N55" s="14" t="s">
        <v>239</v>
      </c>
    </row>
    <row r="56" spans="1:14" x14ac:dyDescent="0.2">
      <c r="A56" s="1" t="s">
        <v>49</v>
      </c>
      <c r="B56" s="1" t="s">
        <v>42</v>
      </c>
      <c r="C56" s="1">
        <v>10</v>
      </c>
      <c r="D56" s="1" t="s">
        <v>56</v>
      </c>
      <c r="E56" s="1">
        <v>1.16799289255843E-4</v>
      </c>
      <c r="F56" s="7">
        <v>3.1287527845773499E-5</v>
      </c>
      <c r="G56" s="1">
        <v>-3.8534567012530503E-2</v>
      </c>
      <c r="H56" s="1">
        <v>1.05365500836618E-2</v>
      </c>
      <c r="I56" s="1">
        <v>137.24736583533399</v>
      </c>
      <c r="J56" s="1" t="s">
        <v>269</v>
      </c>
      <c r="K56" s="1">
        <v>138.16533082025899</v>
      </c>
      <c r="L56" s="1" t="s">
        <v>270</v>
      </c>
      <c r="M56" s="4">
        <v>0.91796498492433898</v>
      </c>
      <c r="N56" s="14" t="s">
        <v>239</v>
      </c>
    </row>
    <row r="57" spans="1:14" x14ac:dyDescent="0.2">
      <c r="A57" s="1" t="s">
        <v>50</v>
      </c>
      <c r="B57" s="1" t="s">
        <v>40</v>
      </c>
      <c r="C57" s="1">
        <v>10</v>
      </c>
      <c r="D57" s="1" t="s">
        <v>56</v>
      </c>
      <c r="E57" s="1">
        <v>1.75817916335841E-3</v>
      </c>
      <c r="F57" s="7">
        <v>9.9499260395945302E-5</v>
      </c>
      <c r="G57" s="1">
        <v>-0.37766395986151902</v>
      </c>
      <c r="H57" s="1">
        <v>1.4388000412147601E-2</v>
      </c>
      <c r="I57" s="1">
        <v>109.842505983625</v>
      </c>
      <c r="J57" s="1" t="s">
        <v>209</v>
      </c>
      <c r="K57" s="1">
        <v>111.26873045729501</v>
      </c>
      <c r="L57" s="1" t="s">
        <v>210</v>
      </c>
      <c r="M57" s="4">
        <v>1.42622447367006</v>
      </c>
      <c r="N57" s="14" t="s">
        <v>239</v>
      </c>
    </row>
    <row r="58" spans="1:14" x14ac:dyDescent="0.2">
      <c r="A58" s="1" t="s">
        <v>50</v>
      </c>
      <c r="B58" s="1" t="s">
        <v>42</v>
      </c>
      <c r="C58" s="1">
        <v>10</v>
      </c>
      <c r="D58" s="1" t="s">
        <v>56</v>
      </c>
      <c r="E58" s="1">
        <v>1.4532511812816199E-3</v>
      </c>
      <c r="F58" s="7">
        <v>6.5255300278235705E-5</v>
      </c>
      <c r="G58" s="1">
        <v>-0.33060139197122701</v>
      </c>
      <c r="H58" s="1">
        <v>1.99646393340197E-2</v>
      </c>
      <c r="I58" s="1">
        <v>103.177807525345</v>
      </c>
      <c r="J58" s="1" t="s">
        <v>211</v>
      </c>
      <c r="K58" s="1">
        <v>119.786080110738</v>
      </c>
      <c r="L58" s="1" t="s">
        <v>212</v>
      </c>
      <c r="M58" s="4">
        <v>16.6082725853928</v>
      </c>
      <c r="N58" s="14" t="s">
        <v>239</v>
      </c>
    </row>
    <row r="59" spans="1:14" x14ac:dyDescent="0.2">
      <c r="A59" s="1" t="s">
        <v>51</v>
      </c>
      <c r="B59" s="1" t="s">
        <v>40</v>
      </c>
      <c r="C59" s="1">
        <v>10</v>
      </c>
      <c r="D59" s="1" t="s">
        <v>56</v>
      </c>
      <c r="E59" s="1">
        <v>1.07712738948038E-3</v>
      </c>
      <c r="F59" s="7">
        <v>5.6193358529344399E-5</v>
      </c>
      <c r="G59" s="1">
        <v>-0.249007521246569</v>
      </c>
      <c r="H59" s="1">
        <v>1.8142402578335898E-2</v>
      </c>
      <c r="I59" s="1">
        <v>102.569776939121</v>
      </c>
      <c r="J59" s="1" t="s">
        <v>213</v>
      </c>
      <c r="K59" s="1">
        <v>117.298178018697</v>
      </c>
      <c r="L59" s="1" t="s">
        <v>214</v>
      </c>
      <c r="M59" s="4">
        <v>14.728401079575301</v>
      </c>
      <c r="N59" s="14" t="s">
        <v>239</v>
      </c>
    </row>
    <row r="60" spans="1:14" x14ac:dyDescent="0.2">
      <c r="A60" s="1" t="s">
        <v>51</v>
      </c>
      <c r="B60" s="1" t="s">
        <v>42</v>
      </c>
      <c r="C60" s="1">
        <v>10</v>
      </c>
      <c r="D60" s="1" t="s">
        <v>56</v>
      </c>
      <c r="E60" s="1">
        <v>9.8324940607933103E-4</v>
      </c>
      <c r="F60" s="7">
        <v>6.3599911510316498E-5</v>
      </c>
      <c r="G60" s="1">
        <v>-0.18694963657699301</v>
      </c>
      <c r="H60" s="1">
        <v>1.25113941562773E-2</v>
      </c>
      <c r="I60" s="1">
        <v>119.589868272369</v>
      </c>
      <c r="J60" s="1" t="s">
        <v>271</v>
      </c>
      <c r="K60" s="1">
        <v>133.601364774058</v>
      </c>
      <c r="L60" s="1" t="s">
        <v>272</v>
      </c>
      <c r="M60" s="4">
        <v>14.011496501688701</v>
      </c>
      <c r="N60" s="14" t="s">
        <v>239</v>
      </c>
    </row>
    <row r="61" spans="1:14" x14ac:dyDescent="0.2">
      <c r="A61" s="1" t="s">
        <v>52</v>
      </c>
      <c r="B61" s="1" t="s">
        <v>40</v>
      </c>
      <c r="C61" s="1">
        <v>10</v>
      </c>
      <c r="D61" s="1" t="s">
        <v>56</v>
      </c>
      <c r="E61" s="1">
        <v>2.4972321650161399E-3</v>
      </c>
      <c r="F61" s="7">
        <v>8.7404191258630006E-5</v>
      </c>
      <c r="G61" s="1">
        <v>-0.49862783364888003</v>
      </c>
      <c r="H61" s="1">
        <v>2.48199605983297E-2</v>
      </c>
      <c r="I61" s="1">
        <v>87.692628708657296</v>
      </c>
      <c r="J61" s="1" t="s">
        <v>215</v>
      </c>
      <c r="K61" s="1">
        <v>106.451719812837</v>
      </c>
      <c r="L61" s="1" t="s">
        <v>216</v>
      </c>
      <c r="M61" s="4">
        <v>18.759091104180101</v>
      </c>
      <c r="N61" s="14" t="s">
        <v>239</v>
      </c>
    </row>
    <row r="62" spans="1:14" x14ac:dyDescent="0.2">
      <c r="A62" s="1" t="s">
        <v>52</v>
      </c>
      <c r="B62" s="1" t="s">
        <v>42</v>
      </c>
      <c r="C62" s="1">
        <v>10</v>
      </c>
      <c r="D62" s="1" t="s">
        <v>56</v>
      </c>
      <c r="E62" s="1">
        <v>1.6116111467085301E-3</v>
      </c>
      <c r="F62" s="7">
        <v>8.8939811368990803E-5</v>
      </c>
      <c r="G62" s="1">
        <v>-0.34926422437452898</v>
      </c>
      <c r="H62" s="1">
        <v>1.20941011392551E-2</v>
      </c>
      <c r="I62" s="1">
        <v>108.010815315942</v>
      </c>
      <c r="J62" s="1" t="s">
        <v>217</v>
      </c>
      <c r="K62" s="1">
        <v>106.75602821986</v>
      </c>
      <c r="L62" s="1" t="s">
        <v>218</v>
      </c>
      <c r="M62" s="4">
        <v>-1.25478709608207</v>
      </c>
      <c r="N62" s="15" t="s">
        <v>241</v>
      </c>
    </row>
    <row r="63" spans="1:14" x14ac:dyDescent="0.2">
      <c r="A63" s="1" t="s">
        <v>53</v>
      </c>
      <c r="B63" s="1" t="s">
        <v>40</v>
      </c>
      <c r="C63" s="1">
        <v>10</v>
      </c>
      <c r="D63" s="1" t="s">
        <v>56</v>
      </c>
      <c r="E63" s="1">
        <v>1.5258946278713099E-3</v>
      </c>
      <c r="F63" s="7">
        <v>8.5548286105517995E-5</v>
      </c>
      <c r="G63" s="1">
        <v>-0.33457267611606001</v>
      </c>
      <c r="H63" s="1">
        <v>1.5415793476762999E-2</v>
      </c>
      <c r="I63" s="1">
        <v>108.157600387019</v>
      </c>
      <c r="J63" s="1" t="s">
        <v>219</v>
      </c>
      <c r="K63" s="1">
        <v>113.066149280941</v>
      </c>
      <c r="L63" s="1" t="s">
        <v>220</v>
      </c>
      <c r="M63" s="4">
        <v>4.9085488939223598</v>
      </c>
      <c r="N63" s="14" t="s">
        <v>239</v>
      </c>
    </row>
    <row r="64" spans="1:14" x14ac:dyDescent="0.2">
      <c r="A64" s="1" t="s">
        <v>53</v>
      </c>
      <c r="B64" s="1" t="s">
        <v>42</v>
      </c>
      <c r="C64" s="1">
        <v>10</v>
      </c>
      <c r="D64" s="1" t="s">
        <v>56</v>
      </c>
      <c r="E64" s="1">
        <v>1.4256996117621801E-3</v>
      </c>
      <c r="F64" s="7">
        <v>8.1800028051310199E-5</v>
      </c>
      <c r="G64" s="1">
        <v>-0.33203638577720701</v>
      </c>
      <c r="H64" s="1">
        <v>1.76923833677416E-2</v>
      </c>
      <c r="I64" s="1">
        <v>109.418263035164</v>
      </c>
      <c r="J64" s="1" t="s">
        <v>221</v>
      </c>
      <c r="K64" s="1">
        <v>116.64801196283599</v>
      </c>
      <c r="L64" s="1" t="s">
        <v>222</v>
      </c>
      <c r="M64" s="4">
        <v>7.2297489276718503</v>
      </c>
      <c r="N64" s="14" t="s">
        <v>239</v>
      </c>
    </row>
    <row r="65" spans="1:14" x14ac:dyDescent="0.2">
      <c r="A65" s="1" t="s">
        <v>60</v>
      </c>
      <c r="B65" s="1" t="s">
        <v>40</v>
      </c>
      <c r="C65" s="1">
        <v>10</v>
      </c>
      <c r="D65" s="1" t="s">
        <v>56</v>
      </c>
      <c r="E65" s="1">
        <v>1.11368580981766E-4</v>
      </c>
      <c r="F65" s="7">
        <v>3.4328026811503302E-5</v>
      </c>
      <c r="G65" s="1">
        <v>-3.3703464345546802E-2</v>
      </c>
      <c r="H65" s="1">
        <v>1.05188121985324E-2</v>
      </c>
      <c r="I65" s="1">
        <v>128.10450866680901</v>
      </c>
      <c r="J65" s="1" t="s">
        <v>273</v>
      </c>
      <c r="K65" s="1">
        <v>128.745496993123</v>
      </c>
      <c r="L65" s="1" t="s">
        <v>274</v>
      </c>
      <c r="M65" s="4">
        <v>0.64098832631435698</v>
      </c>
      <c r="N65" s="14" t="s">
        <v>239</v>
      </c>
    </row>
    <row r="66" spans="1:14" x14ac:dyDescent="0.2">
      <c r="A66" s="1" t="s">
        <v>60</v>
      </c>
      <c r="B66" s="1" t="s">
        <v>42</v>
      </c>
      <c r="C66" s="1">
        <v>10</v>
      </c>
      <c r="D66" s="1" t="s">
        <v>56</v>
      </c>
      <c r="E66" s="1">
        <v>1.02897005644614E-4</v>
      </c>
      <c r="F66" s="7">
        <v>3.8253334278185401E-5</v>
      </c>
      <c r="G66" s="1">
        <v>-3.25622521339025E-2</v>
      </c>
      <c r="H66" s="1">
        <v>1.23334073952839E-2</v>
      </c>
      <c r="I66" s="1">
        <v>132.711699379137</v>
      </c>
      <c r="J66" s="1" t="s">
        <v>275</v>
      </c>
      <c r="K66" s="1">
        <v>133.20187792591901</v>
      </c>
      <c r="L66" s="1" t="s">
        <v>276</v>
      </c>
      <c r="M66" s="4">
        <v>0.49017854678192002</v>
      </c>
      <c r="N66" s="14" t="s">
        <v>239</v>
      </c>
    </row>
    <row r="67" spans="1:14" x14ac:dyDescent="0.2">
      <c r="A67" s="1" t="s">
        <v>54</v>
      </c>
      <c r="B67" s="1" t="s">
        <v>40</v>
      </c>
      <c r="C67" s="1">
        <v>10</v>
      </c>
      <c r="D67" s="1" t="s">
        <v>56</v>
      </c>
      <c r="E67" s="1">
        <v>2.07280910690466E-4</v>
      </c>
      <c r="F67" s="7">
        <v>3.2092392609845903E-5</v>
      </c>
      <c r="G67" s="1">
        <v>-5.8822213215230901E-2</v>
      </c>
      <c r="H67" s="1">
        <v>9.1106744398151696E-3</v>
      </c>
      <c r="I67" s="1">
        <v>122.570858243104</v>
      </c>
      <c r="J67" s="1" t="s">
        <v>277</v>
      </c>
      <c r="K67" s="1">
        <v>124.721944582003</v>
      </c>
      <c r="L67" s="1" t="s">
        <v>278</v>
      </c>
      <c r="M67" s="4">
        <v>2.1510863388989301</v>
      </c>
      <c r="N67" s="14" t="s">
        <v>239</v>
      </c>
    </row>
    <row r="68" spans="1:14" x14ac:dyDescent="0.2">
      <c r="A68" s="1" t="s">
        <v>54</v>
      </c>
      <c r="B68" s="1" t="s">
        <v>42</v>
      </c>
      <c r="C68" s="1">
        <v>10</v>
      </c>
      <c r="D68" s="1" t="s">
        <v>56</v>
      </c>
      <c r="E68" s="1">
        <v>1.91008000983808E-4</v>
      </c>
      <c r="F68" s="7">
        <v>3.3418027284746203E-5</v>
      </c>
      <c r="G68" s="1">
        <v>-5.8518943057577898E-2</v>
      </c>
      <c r="H68" s="1">
        <v>1.04135611616219E-2</v>
      </c>
      <c r="I68" s="1">
        <v>126.412083836655</v>
      </c>
      <c r="J68" s="1" t="s">
        <v>279</v>
      </c>
      <c r="K68" s="1">
        <v>128.46476894550699</v>
      </c>
      <c r="L68" s="1" t="s">
        <v>280</v>
      </c>
      <c r="M68" s="4">
        <v>2.0526851088527698</v>
      </c>
      <c r="N68" s="14" t="s">
        <v>239</v>
      </c>
    </row>
    <row r="69" spans="1:14" x14ac:dyDescent="0.2">
      <c r="A69" s="1" t="s">
        <v>55</v>
      </c>
      <c r="B69" s="1" t="s">
        <v>40</v>
      </c>
      <c r="C69" s="1">
        <v>10</v>
      </c>
      <c r="D69" s="1" t="s">
        <v>56</v>
      </c>
      <c r="E69" s="1">
        <v>8.6677932352068797E-5</v>
      </c>
      <c r="F69" s="7">
        <v>3.31293418816126E-5</v>
      </c>
      <c r="G69" s="1">
        <v>-2.9263077747967201E-2</v>
      </c>
      <c r="H69" s="1">
        <v>1.1395627255901699E-2</v>
      </c>
      <c r="I69" s="1">
        <v>130.575760951201</v>
      </c>
      <c r="J69" s="1" t="s">
        <v>281</v>
      </c>
      <c r="K69" s="1">
        <v>130.98843467896299</v>
      </c>
      <c r="L69" s="1" t="s">
        <v>282</v>
      </c>
      <c r="M69" s="4">
        <v>0.41267372776132999</v>
      </c>
      <c r="N69" s="14" t="s">
        <v>239</v>
      </c>
    </row>
    <row r="70" spans="1:14" x14ac:dyDescent="0.2">
      <c r="A70" s="1" t="s">
        <v>55</v>
      </c>
      <c r="B70" s="1" t="s">
        <v>42</v>
      </c>
      <c r="C70" s="1">
        <v>10</v>
      </c>
      <c r="D70" s="1" t="s">
        <v>56</v>
      </c>
      <c r="E70" s="7">
        <v>3.1995634919839802E-5</v>
      </c>
      <c r="F70" s="7">
        <v>1.6733259224667899E-5</v>
      </c>
      <c r="G70" s="1">
        <v>-1.14469052454219E-2</v>
      </c>
      <c r="H70" s="1">
        <v>6.05251925953429E-3</v>
      </c>
      <c r="I70" s="1">
        <v>109.57350872324599</v>
      </c>
      <c r="J70" s="1" t="s">
        <v>283</v>
      </c>
      <c r="K70" s="1">
        <v>109.661770800235</v>
      </c>
      <c r="L70" s="1" t="s">
        <v>284</v>
      </c>
      <c r="M70" s="4">
        <v>8.8262076988826293E-2</v>
      </c>
      <c r="N70" s="14" t="s">
        <v>239</v>
      </c>
    </row>
    <row r="71" spans="1:14" x14ac:dyDescent="0.2">
      <c r="A71" s="1" t="s">
        <v>61</v>
      </c>
      <c r="B71" s="1" t="s">
        <v>40</v>
      </c>
      <c r="C71" s="1">
        <v>10</v>
      </c>
      <c r="D71" s="1" t="s">
        <v>56</v>
      </c>
      <c r="E71" s="1">
        <v>4.1519747597714901E-5</v>
      </c>
      <c r="F71" s="7">
        <v>2.1330471358998099E-5</v>
      </c>
      <c r="G71" s="1">
        <v>-1.41438864264789E-2</v>
      </c>
      <c r="H71" s="1">
        <v>7.4055771325766996E-3</v>
      </c>
      <c r="I71" s="1">
        <v>127.42724411862901</v>
      </c>
      <c r="J71" s="1" t="s">
        <v>285</v>
      </c>
      <c r="K71" s="1">
        <v>127.587118321848</v>
      </c>
      <c r="L71" s="1" t="s">
        <v>286</v>
      </c>
      <c r="M71" s="4">
        <v>0.159874203218976</v>
      </c>
      <c r="N71" s="14" t="s">
        <v>239</v>
      </c>
    </row>
    <row r="72" spans="1:14" x14ac:dyDescent="0.2">
      <c r="A72" s="1" t="s">
        <v>61</v>
      </c>
      <c r="B72" s="1" t="s">
        <v>42</v>
      </c>
      <c r="C72" s="1">
        <v>10</v>
      </c>
      <c r="D72" s="1" t="s">
        <v>56</v>
      </c>
      <c r="E72" s="1">
        <v>4.6329419607103597E-5</v>
      </c>
      <c r="F72" s="7">
        <v>2.14567452671188E-5</v>
      </c>
      <c r="G72" s="1">
        <v>-1.6273239820460798E-2</v>
      </c>
      <c r="H72" s="1">
        <v>7.64268293374338E-3</v>
      </c>
      <c r="I72" s="1">
        <v>128.350318938334</v>
      </c>
      <c r="J72" s="1" t="s">
        <v>287</v>
      </c>
      <c r="K72" s="1">
        <v>128.53286937438099</v>
      </c>
      <c r="L72" s="1" t="s">
        <v>288</v>
      </c>
      <c r="M72" s="4">
        <v>0.18255043604637</v>
      </c>
      <c r="N72" s="14" t="s">
        <v>239</v>
      </c>
    </row>
    <row r="73" spans="1:14" x14ac:dyDescent="0.2">
      <c r="A73" s="1" t="s">
        <v>61</v>
      </c>
      <c r="B73" s="1" t="s">
        <v>179</v>
      </c>
      <c r="C73" s="1">
        <v>10</v>
      </c>
      <c r="D73" s="1" t="s">
        <v>56</v>
      </c>
      <c r="E73" s="1">
        <v>6.8312311081855702E-5</v>
      </c>
      <c r="F73" s="7">
        <v>3.2598537792482099E-5</v>
      </c>
      <c r="G73" s="1">
        <v>-2.2350953746700299E-2</v>
      </c>
      <c r="H73" s="1">
        <v>1.08012609363699E-2</v>
      </c>
      <c r="I73" s="1">
        <v>129.27149436842001</v>
      </c>
      <c r="J73" s="1" t="s">
        <v>289</v>
      </c>
      <c r="K73" s="1">
        <v>129.48913059387999</v>
      </c>
      <c r="L73" s="1" t="s">
        <v>290</v>
      </c>
      <c r="M73" s="4">
        <v>0.21763622545972799</v>
      </c>
      <c r="N73" s="14" t="s">
        <v>239</v>
      </c>
    </row>
    <row r="74" spans="1:14" x14ac:dyDescent="0.2">
      <c r="A74" s="1" t="s">
        <v>61</v>
      </c>
      <c r="B74" s="1" t="s">
        <v>180</v>
      </c>
      <c r="C74" s="1">
        <v>10</v>
      </c>
      <c r="D74" s="1" t="s">
        <v>56</v>
      </c>
      <c r="E74" s="1">
        <v>8.7419227977562905E-5</v>
      </c>
      <c r="F74" s="7">
        <v>3.3989310629928297E-5</v>
      </c>
      <c r="G74" s="1">
        <v>-2.8092502470576101E-2</v>
      </c>
      <c r="H74" s="1">
        <v>1.11683607552873E-2</v>
      </c>
      <c r="I74" s="1">
        <v>130.00175823945301</v>
      </c>
      <c r="J74" s="1" t="s">
        <v>291</v>
      </c>
      <c r="K74" s="1">
        <v>130.42522923053801</v>
      </c>
      <c r="L74" s="1" t="s">
        <v>292</v>
      </c>
      <c r="M74" s="4">
        <v>0.42347099108525299</v>
      </c>
      <c r="N74" s="14" t="s">
        <v>239</v>
      </c>
    </row>
    <row r="75" spans="1:14" x14ac:dyDescent="0.2">
      <c r="A75" s="1" t="s">
        <v>39</v>
      </c>
      <c r="B75" s="1" t="s">
        <v>40</v>
      </c>
      <c r="C75" s="1">
        <v>10</v>
      </c>
      <c r="D75" s="1" t="s">
        <v>57</v>
      </c>
      <c r="E75" s="1">
        <v>1.74261237274825E-4</v>
      </c>
      <c r="F75" s="7">
        <v>2.6016400193332899E-5</v>
      </c>
      <c r="G75" s="1">
        <v>-6.0129634774895399E-2</v>
      </c>
      <c r="H75" s="1">
        <v>8.8670438470577397E-3</v>
      </c>
      <c r="I75" s="1">
        <v>131.245212653858</v>
      </c>
      <c r="J75" s="1" t="s">
        <v>293</v>
      </c>
      <c r="K75" s="1">
        <v>132.98570268970099</v>
      </c>
      <c r="L75" s="1" t="s">
        <v>294</v>
      </c>
      <c r="M75" s="4">
        <v>1.7404900358424999</v>
      </c>
      <c r="N75" s="14" t="s">
        <v>239</v>
      </c>
    </row>
    <row r="76" spans="1:14" x14ac:dyDescent="0.2">
      <c r="A76" s="1" t="s">
        <v>39</v>
      </c>
      <c r="B76" s="1" t="s">
        <v>42</v>
      </c>
      <c r="C76" s="1">
        <v>10</v>
      </c>
      <c r="D76" s="1" t="s">
        <v>57</v>
      </c>
      <c r="E76" s="1">
        <v>1.37553017179458E-4</v>
      </c>
      <c r="F76" s="7">
        <v>2.1554034142865798E-5</v>
      </c>
      <c r="G76" s="1">
        <v>-5.0001045802519802E-2</v>
      </c>
      <c r="H76" s="1">
        <v>7.6355072161759397E-3</v>
      </c>
      <c r="I76" s="1">
        <v>127.478248234288</v>
      </c>
      <c r="J76" s="1" t="s">
        <v>295</v>
      </c>
      <c r="K76" s="1">
        <v>128.5000308729</v>
      </c>
      <c r="L76" s="1" t="s">
        <v>296</v>
      </c>
      <c r="M76" s="4">
        <v>1.02178263861164</v>
      </c>
      <c r="N76" s="14" t="s">
        <v>239</v>
      </c>
    </row>
    <row r="77" spans="1:14" x14ac:dyDescent="0.2">
      <c r="A77" s="1" t="s">
        <v>43</v>
      </c>
      <c r="B77" s="1" t="s">
        <v>40</v>
      </c>
      <c r="C77" s="1">
        <v>10</v>
      </c>
      <c r="D77" s="1" t="s">
        <v>57</v>
      </c>
      <c r="E77" s="1">
        <v>1.4798630673723699E-3</v>
      </c>
      <c r="F77" s="1">
        <v>1.1464626256540599E-4</v>
      </c>
      <c r="G77" s="1">
        <v>-0.23716274782798499</v>
      </c>
      <c r="H77" s="1">
        <v>2.7217262184261501E-2</v>
      </c>
      <c r="I77" s="1">
        <v>139.555005167204</v>
      </c>
      <c r="J77" s="1" t="s">
        <v>223</v>
      </c>
      <c r="K77" s="1">
        <v>166.631583190817</v>
      </c>
      <c r="L77" s="1" t="s">
        <v>297</v>
      </c>
      <c r="M77" s="4">
        <v>27.076578023612999</v>
      </c>
      <c r="N77" s="14" t="s">
        <v>239</v>
      </c>
    </row>
    <row r="78" spans="1:14" x14ac:dyDescent="0.2">
      <c r="A78" s="1" t="s">
        <v>43</v>
      </c>
      <c r="B78" s="1" t="s">
        <v>42</v>
      </c>
      <c r="C78" s="1">
        <v>10</v>
      </c>
      <c r="D78" s="1" t="s">
        <v>57</v>
      </c>
      <c r="E78" s="1">
        <v>7.5340032329768603E-4</v>
      </c>
      <c r="F78" s="7">
        <v>7.0298433757907396E-5</v>
      </c>
      <c r="G78" s="1">
        <v>-0.20204377123222</v>
      </c>
      <c r="H78" s="1">
        <v>6.5161982411699997E-3</v>
      </c>
      <c r="I78" s="1">
        <v>142.02524390982001</v>
      </c>
      <c r="J78" s="1" t="s">
        <v>298</v>
      </c>
      <c r="K78" s="1">
        <v>123.745065356211</v>
      </c>
      <c r="L78" s="1" t="s">
        <v>299</v>
      </c>
      <c r="M78" s="4">
        <v>-18.280178553609101</v>
      </c>
      <c r="N78" s="15" t="s">
        <v>241</v>
      </c>
    </row>
    <row r="79" spans="1:14" x14ac:dyDescent="0.2">
      <c r="A79" s="1" t="s">
        <v>44</v>
      </c>
      <c r="B79" s="1" t="s">
        <v>40</v>
      </c>
      <c r="C79" s="1">
        <v>10</v>
      </c>
      <c r="D79" s="1" t="s">
        <v>57</v>
      </c>
      <c r="E79" s="1">
        <v>9.3139668547817804E-5</v>
      </c>
      <c r="F79" s="7">
        <v>1.9035940178743001E-5</v>
      </c>
      <c r="G79" s="1">
        <v>-3.8032232219717403E-2</v>
      </c>
      <c r="H79" s="1">
        <v>7.5816660537258102E-3</v>
      </c>
      <c r="I79" s="1">
        <v>127.85916433324201</v>
      </c>
      <c r="J79" s="1" t="s">
        <v>300</v>
      </c>
      <c r="K79" s="1">
        <v>128.28861216870499</v>
      </c>
      <c r="L79" s="1" t="s">
        <v>301</v>
      </c>
      <c r="M79" s="4">
        <v>0.42944783546254001</v>
      </c>
      <c r="N79" s="14" t="s">
        <v>239</v>
      </c>
    </row>
    <row r="80" spans="1:14" x14ac:dyDescent="0.2">
      <c r="A80" s="1" t="s">
        <v>44</v>
      </c>
      <c r="B80" s="1" t="s">
        <v>42</v>
      </c>
      <c r="C80" s="1">
        <v>10</v>
      </c>
      <c r="D80" s="1" t="s">
        <v>57</v>
      </c>
      <c r="E80" s="7">
        <v>5.3940711308938002E-5</v>
      </c>
      <c r="F80" s="7">
        <v>2.1335927925811301E-5</v>
      </c>
      <c r="G80" s="1">
        <v>-2.1012456344838299E-2</v>
      </c>
      <c r="H80" s="1">
        <v>8.2374343287047493E-3</v>
      </c>
      <c r="I80" s="1">
        <v>130.64481676185801</v>
      </c>
      <c r="J80" s="1" t="s">
        <v>302</v>
      </c>
      <c r="K80" s="1">
        <v>130.77758194804099</v>
      </c>
      <c r="L80" s="1" t="s">
        <v>303</v>
      </c>
      <c r="M80" s="4">
        <v>0.13276518618320701</v>
      </c>
      <c r="N80" s="14" t="s">
        <v>239</v>
      </c>
    </row>
    <row r="81" spans="1:14" x14ac:dyDescent="0.2">
      <c r="A81" s="1" t="s">
        <v>45</v>
      </c>
      <c r="B81" s="1" t="s">
        <v>40</v>
      </c>
      <c r="C81" s="1">
        <v>10</v>
      </c>
      <c r="D81" s="1" t="s">
        <v>57</v>
      </c>
      <c r="E81" s="1">
        <v>8.6619502019816199E-5</v>
      </c>
      <c r="F81" s="7">
        <v>3.0269497096124501E-5</v>
      </c>
      <c r="G81" s="1">
        <v>-3.4496614032022602E-2</v>
      </c>
      <c r="H81" s="1">
        <v>1.2019638621130301E-2</v>
      </c>
      <c r="I81" s="1">
        <v>141.77118802112801</v>
      </c>
      <c r="J81" s="1" t="s">
        <v>304</v>
      </c>
      <c r="K81" s="1">
        <v>142.11346114438101</v>
      </c>
      <c r="L81" s="1" t="s">
        <v>305</v>
      </c>
      <c r="M81" s="4">
        <v>0.34227312325376102</v>
      </c>
      <c r="N81" s="14" t="s">
        <v>239</v>
      </c>
    </row>
    <row r="82" spans="1:14" x14ac:dyDescent="0.2">
      <c r="A82" s="1" t="s">
        <v>45</v>
      </c>
      <c r="B82" s="1" t="s">
        <v>42</v>
      </c>
      <c r="C82" s="1">
        <v>10</v>
      </c>
      <c r="D82" s="1" t="s">
        <v>57</v>
      </c>
      <c r="E82" s="1">
        <v>6.5050127313341099E-5</v>
      </c>
      <c r="F82" s="7">
        <v>2.6414298583906601E-5</v>
      </c>
      <c r="G82" s="1">
        <v>-2.7130350547210299E-2</v>
      </c>
      <c r="H82" s="1">
        <v>1.0957293492496E-2</v>
      </c>
      <c r="I82" s="1">
        <v>139.153405931842</v>
      </c>
      <c r="J82" s="1" t="s">
        <v>306</v>
      </c>
      <c r="K82" s="1">
        <v>139.33765555303401</v>
      </c>
      <c r="L82" s="1" t="s">
        <v>307</v>
      </c>
      <c r="M82" s="4">
        <v>0.18424962119226501</v>
      </c>
      <c r="N82" s="14" t="s">
        <v>239</v>
      </c>
    </row>
    <row r="83" spans="1:14" x14ac:dyDescent="0.2">
      <c r="A83" s="1" t="s">
        <v>46</v>
      </c>
      <c r="B83" s="1" t="s">
        <v>40</v>
      </c>
      <c r="C83" s="1">
        <v>10</v>
      </c>
      <c r="D83" s="1" t="s">
        <v>57</v>
      </c>
      <c r="E83" s="1">
        <v>8.1769998249009302E-5</v>
      </c>
      <c r="F83" s="7">
        <v>3.0921992770363602E-5</v>
      </c>
      <c r="G83" s="1">
        <v>-3.0687718784648699E-2</v>
      </c>
      <c r="H83" s="1">
        <v>1.17141850529321E-2</v>
      </c>
      <c r="I83" s="1">
        <v>140.98323901629701</v>
      </c>
      <c r="J83" s="1" t="s">
        <v>308</v>
      </c>
      <c r="K83" s="1">
        <v>141.34180262643</v>
      </c>
      <c r="L83" s="1" t="s">
        <v>309</v>
      </c>
      <c r="M83" s="4">
        <v>0.358563610132904</v>
      </c>
      <c r="N83" s="14" t="s">
        <v>239</v>
      </c>
    </row>
    <row r="84" spans="1:14" x14ac:dyDescent="0.2">
      <c r="A84" s="1" t="s">
        <v>46</v>
      </c>
      <c r="B84" s="1" t="s">
        <v>42</v>
      </c>
      <c r="C84" s="1">
        <v>10</v>
      </c>
      <c r="D84" s="1" t="s">
        <v>57</v>
      </c>
      <c r="E84" s="7">
        <v>3.8793829704171998E-5</v>
      </c>
      <c r="F84" s="7">
        <v>2.5789628351110201E-5</v>
      </c>
      <c r="G84" s="1">
        <v>-1.52160736320716E-2</v>
      </c>
      <c r="H84" s="1">
        <v>1.00139600916558E-2</v>
      </c>
      <c r="I84" s="1">
        <v>136.60772647231499</v>
      </c>
      <c r="J84" s="1" t="s">
        <v>310</v>
      </c>
      <c r="K84" s="1">
        <v>136.63748246831801</v>
      </c>
      <c r="L84" s="1" t="s">
        <v>311</v>
      </c>
      <c r="M84" s="4">
        <v>2.9755996002364799E-2</v>
      </c>
      <c r="N84" s="14" t="s">
        <v>239</v>
      </c>
    </row>
    <row r="85" spans="1:14" x14ac:dyDescent="0.2">
      <c r="A85" s="1" t="s">
        <v>47</v>
      </c>
      <c r="B85" s="1" t="s">
        <v>40</v>
      </c>
      <c r="C85" s="1">
        <v>10</v>
      </c>
      <c r="D85" s="1" t="s">
        <v>57</v>
      </c>
      <c r="E85" s="1">
        <v>8.9124492344441294E-5</v>
      </c>
      <c r="F85" s="7">
        <v>2.54590891218104E-5</v>
      </c>
      <c r="G85" s="1">
        <v>-3.4598164754787802E-2</v>
      </c>
      <c r="H85" s="1">
        <v>9.8735224548273607E-3</v>
      </c>
      <c r="I85" s="1">
        <v>135.724037182633</v>
      </c>
      <c r="J85" s="1" t="s">
        <v>312</v>
      </c>
      <c r="K85" s="1">
        <v>136.21406999801201</v>
      </c>
      <c r="L85" s="1" t="s">
        <v>313</v>
      </c>
      <c r="M85" s="4">
        <v>0.49003281537898102</v>
      </c>
      <c r="N85" s="14" t="s">
        <v>239</v>
      </c>
    </row>
    <row r="86" spans="1:14" x14ac:dyDescent="0.2">
      <c r="A86" s="1" t="s">
        <v>47</v>
      </c>
      <c r="B86" s="1" t="s">
        <v>42</v>
      </c>
      <c r="C86" s="1">
        <v>10</v>
      </c>
      <c r="D86" s="1" t="s">
        <v>57</v>
      </c>
      <c r="E86" s="1">
        <v>5.2443077048347397E-5</v>
      </c>
      <c r="F86" s="7">
        <v>2.5847062808978899E-5</v>
      </c>
      <c r="G86" s="1">
        <v>-2.01974939324681E-2</v>
      </c>
      <c r="H86" s="1">
        <v>9.9518293421737292E-3</v>
      </c>
      <c r="I86" s="1">
        <v>136.32838092501001</v>
      </c>
      <c r="J86" s="1" t="s">
        <v>314</v>
      </c>
      <c r="K86" s="1">
        <v>136.45135254352101</v>
      </c>
      <c r="L86" s="1" t="s">
        <v>315</v>
      </c>
      <c r="M86" s="4">
        <v>0.122971618510974</v>
      </c>
      <c r="N86" s="14" t="s">
        <v>239</v>
      </c>
    </row>
    <row r="87" spans="1:14" x14ac:dyDescent="0.2">
      <c r="A87" s="1" t="s">
        <v>250</v>
      </c>
      <c r="B87" s="1" t="s">
        <v>40</v>
      </c>
      <c r="C87" s="1">
        <v>10</v>
      </c>
      <c r="D87" s="1" t="s">
        <v>57</v>
      </c>
      <c r="E87" s="1">
        <v>4.9826613135487904E-4</v>
      </c>
      <c r="F87" s="7">
        <v>5.1983436923165501E-5</v>
      </c>
      <c r="G87" s="1">
        <v>-0.16938257008632099</v>
      </c>
      <c r="H87" s="1">
        <v>7.5902961012680797E-3</v>
      </c>
      <c r="I87" s="1">
        <v>124.679099747801</v>
      </c>
      <c r="J87" s="1" t="s">
        <v>316</v>
      </c>
      <c r="K87" s="1">
        <v>111.19008065208401</v>
      </c>
      <c r="L87" s="1" t="s">
        <v>317</v>
      </c>
      <c r="M87" s="4">
        <v>-13.489019095716399</v>
      </c>
      <c r="N87" s="15" t="s">
        <v>241</v>
      </c>
    </row>
    <row r="88" spans="1:14" x14ac:dyDescent="0.2">
      <c r="A88" s="1" t="s">
        <v>250</v>
      </c>
      <c r="B88" s="1" t="s">
        <v>42</v>
      </c>
      <c r="C88" s="1">
        <v>10</v>
      </c>
      <c r="D88" s="1" t="s">
        <v>57</v>
      </c>
      <c r="E88" s="1">
        <v>5.2619330916378897E-4</v>
      </c>
      <c r="F88" s="7">
        <v>6.7436727615661701E-5</v>
      </c>
      <c r="G88" s="1">
        <v>-0.17887515127283901</v>
      </c>
      <c r="H88" s="1">
        <v>1.0623893867045001E-2</v>
      </c>
      <c r="I88" s="1">
        <v>140.441993305805</v>
      </c>
      <c r="J88" s="1" t="s">
        <v>318</v>
      </c>
      <c r="K88" s="1">
        <v>129.02127458460001</v>
      </c>
      <c r="L88" s="1" t="s">
        <v>319</v>
      </c>
      <c r="M88" s="4">
        <v>-11.4207187212057</v>
      </c>
      <c r="N88" s="15" t="s">
        <v>241</v>
      </c>
    </row>
    <row r="89" spans="1:14" x14ac:dyDescent="0.2">
      <c r="A89" s="1" t="s">
        <v>48</v>
      </c>
      <c r="B89" s="1" t="s">
        <v>40</v>
      </c>
      <c r="C89" s="1">
        <v>10</v>
      </c>
      <c r="D89" s="1" t="s">
        <v>57</v>
      </c>
      <c r="E89" s="1">
        <v>8.1799796095436095E-5</v>
      </c>
      <c r="F89" s="7">
        <v>1.89691317590695E-5</v>
      </c>
      <c r="G89" s="1">
        <v>-3.3502708275250599E-2</v>
      </c>
      <c r="H89" s="1">
        <v>7.8080340749496404E-3</v>
      </c>
      <c r="I89" s="1">
        <v>128.516689458923</v>
      </c>
      <c r="J89" s="1" t="s">
        <v>320</v>
      </c>
      <c r="K89" s="1">
        <v>129.173548472508</v>
      </c>
      <c r="L89" s="1" t="s">
        <v>321</v>
      </c>
      <c r="M89" s="4">
        <v>0.656859013585262</v>
      </c>
      <c r="N89" s="14" t="s">
        <v>239</v>
      </c>
    </row>
    <row r="90" spans="1:14" x14ac:dyDescent="0.2">
      <c r="A90" s="1" t="s">
        <v>48</v>
      </c>
      <c r="B90" s="1" t="s">
        <v>42</v>
      </c>
      <c r="C90" s="1">
        <v>10</v>
      </c>
      <c r="D90" s="1" t="s">
        <v>57</v>
      </c>
      <c r="E90" s="1">
        <v>1.06725415936861E-4</v>
      </c>
      <c r="F90" s="7">
        <v>2.0358716657029799E-5</v>
      </c>
      <c r="G90" s="1">
        <v>-4.0128495206215101E-2</v>
      </c>
      <c r="H90" s="1">
        <v>7.5801469226732497E-3</v>
      </c>
      <c r="I90" s="1">
        <v>127.466957709623</v>
      </c>
      <c r="J90" s="1" t="s">
        <v>322</v>
      </c>
      <c r="K90" s="1">
        <v>128.28522072347801</v>
      </c>
      <c r="L90" s="1" t="s">
        <v>323</v>
      </c>
      <c r="M90" s="4">
        <v>0.81826301385559896</v>
      </c>
      <c r="N90" s="14" t="s">
        <v>239</v>
      </c>
    </row>
    <row r="91" spans="1:14" x14ac:dyDescent="0.2">
      <c r="A91" s="1" t="s">
        <v>49</v>
      </c>
      <c r="B91" s="1" t="s">
        <v>40</v>
      </c>
      <c r="C91" s="1">
        <v>10</v>
      </c>
      <c r="D91" s="1" t="s">
        <v>57</v>
      </c>
      <c r="E91" s="1">
        <v>6.8130930367342696E-5</v>
      </c>
      <c r="F91" s="7">
        <v>2.1782908366443702E-5</v>
      </c>
      <c r="G91" s="1">
        <v>-2.6750284671528499E-2</v>
      </c>
      <c r="H91" s="1">
        <v>8.4667282574210304E-3</v>
      </c>
      <c r="I91" s="1">
        <v>131.36050722926001</v>
      </c>
      <c r="J91" s="1" t="s">
        <v>324</v>
      </c>
      <c r="K91" s="1">
        <v>131.60385923092699</v>
      </c>
      <c r="L91" s="1" t="s">
        <v>325</v>
      </c>
      <c r="M91" s="4">
        <v>0.24335200166746099</v>
      </c>
      <c r="N91" s="14" t="s">
        <v>239</v>
      </c>
    </row>
    <row r="92" spans="1:14" x14ac:dyDescent="0.2">
      <c r="A92" s="1" t="s">
        <v>49</v>
      </c>
      <c r="B92" s="1" t="s">
        <v>42</v>
      </c>
      <c r="C92" s="1">
        <v>10</v>
      </c>
      <c r="D92" s="1" t="s">
        <v>57</v>
      </c>
      <c r="E92" s="1">
        <v>7.7292281775348407E-5</v>
      </c>
      <c r="F92" s="7">
        <v>2.4146160677991199E-5</v>
      </c>
      <c r="G92" s="1">
        <v>-3.25706184902331E-2</v>
      </c>
      <c r="H92" s="1">
        <v>1.01755035978707E-2</v>
      </c>
      <c r="I92" s="1">
        <v>136.73767040012899</v>
      </c>
      <c r="J92" s="1" t="s">
        <v>326</v>
      </c>
      <c r="K92" s="1">
        <v>137.119322343037</v>
      </c>
      <c r="L92" s="1" t="s">
        <v>327</v>
      </c>
      <c r="M92" s="4">
        <v>0.38165194290840498</v>
      </c>
      <c r="N92" s="14" t="s">
        <v>239</v>
      </c>
    </row>
    <row r="93" spans="1:14" x14ac:dyDescent="0.2">
      <c r="A93" s="1" t="s">
        <v>50</v>
      </c>
      <c r="B93" s="1" t="s">
        <v>40</v>
      </c>
      <c r="C93" s="1">
        <v>10</v>
      </c>
      <c r="D93" s="1" t="s">
        <v>57</v>
      </c>
      <c r="E93" s="1">
        <v>1.03437256640643E-4</v>
      </c>
      <c r="F93" s="7">
        <v>2.9121504595861E-5</v>
      </c>
      <c r="G93" s="1">
        <v>-4.1095575945803403E-2</v>
      </c>
      <c r="H93" s="1">
        <v>1.1701749407940099E-2</v>
      </c>
      <c r="I93" s="1">
        <v>131.05559137119101</v>
      </c>
      <c r="J93" s="1" t="s">
        <v>328</v>
      </c>
      <c r="K93" s="1">
        <v>131.727275004842</v>
      </c>
      <c r="L93" s="1" t="s">
        <v>329</v>
      </c>
      <c r="M93" s="4">
        <v>0.67168363365078698</v>
      </c>
      <c r="N93" s="14" t="s">
        <v>239</v>
      </c>
    </row>
    <row r="94" spans="1:14" x14ac:dyDescent="0.2">
      <c r="A94" s="1" t="s">
        <v>50</v>
      </c>
      <c r="B94" s="1" t="s">
        <v>42</v>
      </c>
      <c r="C94" s="1">
        <v>10</v>
      </c>
      <c r="D94" s="1" t="s">
        <v>57</v>
      </c>
      <c r="E94" s="1">
        <v>9.4900458391454598E-5</v>
      </c>
      <c r="F94" s="7">
        <v>2.8016781690663601E-5</v>
      </c>
      <c r="G94" s="1">
        <v>-3.8829668620326101E-2</v>
      </c>
      <c r="H94" s="1">
        <v>1.1393256938530801E-2</v>
      </c>
      <c r="I94" s="1">
        <v>130.54514053664099</v>
      </c>
      <c r="J94" s="1" t="s">
        <v>330</v>
      </c>
      <c r="K94" s="1">
        <v>130.979491706912</v>
      </c>
      <c r="L94" s="1" t="s">
        <v>331</v>
      </c>
      <c r="M94" s="4">
        <v>0.43435117027138398</v>
      </c>
      <c r="N94" s="14" t="s">
        <v>239</v>
      </c>
    </row>
    <row r="95" spans="1:14" x14ac:dyDescent="0.2">
      <c r="A95" s="1" t="s">
        <v>51</v>
      </c>
      <c r="B95" s="1" t="s">
        <v>40</v>
      </c>
      <c r="C95" s="1">
        <v>10</v>
      </c>
      <c r="D95" s="1" t="s">
        <v>57</v>
      </c>
      <c r="E95" s="1">
        <v>8.0764736092883005E-5</v>
      </c>
      <c r="F95" s="7">
        <v>2.91135611075116E-5</v>
      </c>
      <c r="G95" s="1">
        <v>-3.1724823801748001E-2</v>
      </c>
      <c r="H95" s="1">
        <v>1.14628182942756E-2</v>
      </c>
      <c r="I95" s="1">
        <v>130.825285657238</v>
      </c>
      <c r="J95" s="1" t="s">
        <v>332</v>
      </c>
      <c r="K95" s="1">
        <v>131.15020895499299</v>
      </c>
      <c r="L95" s="1" t="s">
        <v>333</v>
      </c>
      <c r="M95" s="4">
        <v>0.32492329775516299</v>
      </c>
      <c r="N95" s="14" t="s">
        <v>239</v>
      </c>
    </row>
    <row r="96" spans="1:14" x14ac:dyDescent="0.2">
      <c r="A96" s="1" t="s">
        <v>51</v>
      </c>
      <c r="B96" s="1" t="s">
        <v>42</v>
      </c>
      <c r="C96" s="1">
        <v>10</v>
      </c>
      <c r="D96" s="1" t="s">
        <v>57</v>
      </c>
      <c r="E96" s="1">
        <v>9.9327211312724906E-5</v>
      </c>
      <c r="F96" s="7">
        <v>2.5019833079706699E-5</v>
      </c>
      <c r="G96" s="1">
        <v>-4.00775131533622E-2</v>
      </c>
      <c r="H96" s="1">
        <v>9.9502725071704892E-3</v>
      </c>
      <c r="I96" s="1">
        <v>126.71758793833401</v>
      </c>
      <c r="J96" s="1" t="s">
        <v>334</v>
      </c>
      <c r="K96" s="1">
        <v>127.188249725405</v>
      </c>
      <c r="L96" s="1" t="s">
        <v>335</v>
      </c>
      <c r="M96" s="4">
        <v>0.47066178707154899</v>
      </c>
      <c r="N96" s="14" t="s">
        <v>239</v>
      </c>
    </row>
    <row r="97" spans="1:14" x14ac:dyDescent="0.2">
      <c r="A97" s="1" t="s">
        <v>52</v>
      </c>
      <c r="B97" s="1" t="s">
        <v>40</v>
      </c>
      <c r="C97" s="1">
        <v>10</v>
      </c>
      <c r="D97" s="1" t="s">
        <v>57</v>
      </c>
      <c r="E97" s="1">
        <v>9.5892148827566301E-5</v>
      </c>
      <c r="F97" s="7">
        <v>2.9213453396030999E-5</v>
      </c>
      <c r="G97" s="1">
        <v>-3.7153047132471202E-2</v>
      </c>
      <c r="H97" s="1">
        <v>1.13240550940879E-2</v>
      </c>
      <c r="I97" s="1">
        <v>130.33400438661999</v>
      </c>
      <c r="J97" s="1" t="s">
        <v>336</v>
      </c>
      <c r="K97" s="1">
        <v>130.80975341492501</v>
      </c>
      <c r="L97" s="1" t="s">
        <v>337</v>
      </c>
      <c r="M97" s="4">
        <v>0.47574902830467602</v>
      </c>
      <c r="N97" s="14" t="s">
        <v>239</v>
      </c>
    </row>
    <row r="98" spans="1:14" x14ac:dyDescent="0.2">
      <c r="A98" s="1" t="s">
        <v>52</v>
      </c>
      <c r="B98" s="1" t="s">
        <v>42</v>
      </c>
      <c r="C98" s="1">
        <v>10</v>
      </c>
      <c r="D98" s="1" t="s">
        <v>57</v>
      </c>
      <c r="E98" s="1">
        <v>1.12985972412327E-4</v>
      </c>
      <c r="F98" s="7">
        <v>2.5267671825497402E-5</v>
      </c>
      <c r="G98" s="1">
        <v>-4.4744782070245202E-2</v>
      </c>
      <c r="H98" s="1">
        <v>9.8469068143190799E-3</v>
      </c>
      <c r="I98" s="1">
        <v>126.275263592458</v>
      </c>
      <c r="J98" s="1" t="s">
        <v>338</v>
      </c>
      <c r="K98" s="1">
        <v>126.896424922389</v>
      </c>
      <c r="L98" s="1" t="s">
        <v>339</v>
      </c>
      <c r="M98" s="4">
        <v>0.62116132993141104</v>
      </c>
      <c r="N98" s="14" t="s">
        <v>239</v>
      </c>
    </row>
    <row r="99" spans="1:14" x14ac:dyDescent="0.2">
      <c r="A99" s="1" t="s">
        <v>53</v>
      </c>
      <c r="B99" s="1" t="s">
        <v>40</v>
      </c>
      <c r="C99" s="1">
        <v>10</v>
      </c>
      <c r="D99" s="1" t="s">
        <v>57</v>
      </c>
      <c r="E99" s="1">
        <v>9.3472338967263697E-5</v>
      </c>
      <c r="F99" s="7">
        <v>3.6417235386952701E-5</v>
      </c>
      <c r="G99" s="1">
        <v>-3.6467598807513497E-2</v>
      </c>
      <c r="H99" s="1">
        <v>1.42748577721412E-2</v>
      </c>
      <c r="I99" s="1">
        <v>136.948470091346</v>
      </c>
      <c r="J99" s="1" t="s">
        <v>340</v>
      </c>
      <c r="K99" s="1">
        <v>137.294296021555</v>
      </c>
      <c r="L99" s="1" t="s">
        <v>341</v>
      </c>
      <c r="M99" s="4">
        <v>0.34582593020846297</v>
      </c>
      <c r="N99" s="14" t="s">
        <v>239</v>
      </c>
    </row>
    <row r="100" spans="1:14" x14ac:dyDescent="0.2">
      <c r="A100" s="1" t="s">
        <v>53</v>
      </c>
      <c r="B100" s="1" t="s">
        <v>42</v>
      </c>
      <c r="C100" s="1">
        <v>10</v>
      </c>
      <c r="D100" s="1" t="s">
        <v>57</v>
      </c>
      <c r="E100" s="1">
        <v>1.16203562286723E-4</v>
      </c>
      <c r="F100" s="7">
        <v>3.1801959068949498E-5</v>
      </c>
      <c r="G100" s="1">
        <v>-4.7460423697387899E-2</v>
      </c>
      <c r="H100" s="1">
        <v>1.2683111376676199E-2</v>
      </c>
      <c r="I100" s="1">
        <v>133.55151008792001</v>
      </c>
      <c r="J100" s="1" t="s">
        <v>342</v>
      </c>
      <c r="K100" s="1">
        <v>133.98418160275801</v>
      </c>
      <c r="L100" s="1" t="s">
        <v>343</v>
      </c>
      <c r="M100" s="4">
        <v>0.432671514837836</v>
      </c>
      <c r="N100" s="14" t="s">
        <v>239</v>
      </c>
    </row>
    <row r="101" spans="1:14" x14ac:dyDescent="0.2">
      <c r="A101" s="1" t="s">
        <v>60</v>
      </c>
      <c r="B101" s="1" t="s">
        <v>40</v>
      </c>
      <c r="C101" s="1">
        <v>10</v>
      </c>
      <c r="D101" s="1" t="s">
        <v>57</v>
      </c>
      <c r="E101" s="1">
        <v>1.04269829819853E-4</v>
      </c>
      <c r="F101" s="7">
        <v>3.29565759611807E-5</v>
      </c>
      <c r="G101" s="1">
        <v>-4.0084312578656203E-2</v>
      </c>
      <c r="H101" s="1">
        <v>1.2654718316701201E-2</v>
      </c>
      <c r="I101" s="1">
        <v>133.44227051252599</v>
      </c>
      <c r="J101" s="1" t="s">
        <v>344</v>
      </c>
      <c r="K101" s="1">
        <v>133.92171259831801</v>
      </c>
      <c r="L101" s="1" t="s">
        <v>345</v>
      </c>
      <c r="M101" s="4">
        <v>0.47944208579187397</v>
      </c>
      <c r="N101" s="14" t="s">
        <v>239</v>
      </c>
    </row>
    <row r="102" spans="1:14" x14ac:dyDescent="0.2">
      <c r="A102" s="1" t="s">
        <v>60</v>
      </c>
      <c r="B102" s="1" t="s">
        <v>42</v>
      </c>
      <c r="C102" s="1">
        <v>10</v>
      </c>
      <c r="D102" s="1" t="s">
        <v>57</v>
      </c>
      <c r="E102" s="1">
        <v>1.06887193194196E-4</v>
      </c>
      <c r="F102" s="7">
        <v>2.64747263699091E-5</v>
      </c>
      <c r="G102" s="1">
        <v>-4.3043854501122997E-2</v>
      </c>
      <c r="H102" s="1">
        <v>1.0527059226547E-2</v>
      </c>
      <c r="I102" s="1">
        <v>128.217413513222</v>
      </c>
      <c r="J102" s="1" t="s">
        <v>346</v>
      </c>
      <c r="K102" s="1">
        <v>128.76772463391799</v>
      </c>
      <c r="L102" s="1" t="s">
        <v>347</v>
      </c>
      <c r="M102" s="4">
        <v>0.55031112069653398</v>
      </c>
      <c r="N102" s="14" t="s">
        <v>239</v>
      </c>
    </row>
    <row r="103" spans="1:14" x14ac:dyDescent="0.2">
      <c r="A103" s="1" t="s">
        <v>54</v>
      </c>
      <c r="B103" s="1" t="s">
        <v>40</v>
      </c>
      <c r="C103" s="1">
        <v>10</v>
      </c>
      <c r="D103" s="1" t="s">
        <v>57</v>
      </c>
      <c r="E103" s="1">
        <v>9.5883617164657694E-5</v>
      </c>
      <c r="F103" s="7">
        <v>2.9244832977545501E-5</v>
      </c>
      <c r="G103" s="1">
        <v>-3.7047594305689498E-2</v>
      </c>
      <c r="H103" s="1">
        <v>1.11601324477635E-2</v>
      </c>
      <c r="I103" s="1">
        <v>130.03599038431901</v>
      </c>
      <c r="J103" s="1" t="s">
        <v>348</v>
      </c>
      <c r="K103" s="1">
        <v>130.40317492055701</v>
      </c>
      <c r="L103" s="1" t="s">
        <v>349</v>
      </c>
      <c r="M103" s="4">
        <v>0.367184536238085</v>
      </c>
      <c r="N103" s="14" t="s">
        <v>239</v>
      </c>
    </row>
    <row r="104" spans="1:14" x14ac:dyDescent="0.2">
      <c r="A104" s="1" t="s">
        <v>54</v>
      </c>
      <c r="B104" s="1" t="s">
        <v>42</v>
      </c>
      <c r="C104" s="1">
        <v>10</v>
      </c>
      <c r="D104" s="1" t="s">
        <v>57</v>
      </c>
      <c r="E104" s="1">
        <v>6.8565471986066501E-5</v>
      </c>
      <c r="F104" s="7">
        <v>3.3720656964760298E-5</v>
      </c>
      <c r="G104" s="1">
        <v>-2.9031847787535401E-2</v>
      </c>
      <c r="H104" s="1">
        <v>1.40362238738915E-2</v>
      </c>
      <c r="I104" s="1">
        <v>126.831033666954</v>
      </c>
      <c r="J104" s="1" t="s">
        <v>350</v>
      </c>
      <c r="K104" s="1">
        <v>126.91695411047399</v>
      </c>
      <c r="L104" s="1" t="s">
        <v>351</v>
      </c>
      <c r="M104" s="4">
        <v>8.5920443519668793E-2</v>
      </c>
      <c r="N104" s="14" t="s">
        <v>239</v>
      </c>
    </row>
    <row r="105" spans="1:14" x14ac:dyDescent="0.2">
      <c r="A105" s="1" t="s">
        <v>55</v>
      </c>
      <c r="B105" s="1" t="s">
        <v>40</v>
      </c>
      <c r="C105" s="1">
        <v>10</v>
      </c>
      <c r="D105" s="1" t="s">
        <v>57</v>
      </c>
      <c r="E105" s="1">
        <v>9.5292564891678703E-5</v>
      </c>
      <c r="F105" s="7">
        <v>3.7105391047495103E-5</v>
      </c>
      <c r="G105" s="1">
        <v>-3.8443781992161002E-2</v>
      </c>
      <c r="H105" s="1">
        <v>1.5102081783573499E-2</v>
      </c>
      <c r="I105" s="1">
        <v>138.497786000828</v>
      </c>
      <c r="J105" s="1" t="s">
        <v>352</v>
      </c>
      <c r="K105" s="1">
        <v>138.87331568314701</v>
      </c>
      <c r="L105" s="1" t="s">
        <v>353</v>
      </c>
      <c r="M105" s="4">
        <v>0.37552968231906902</v>
      </c>
      <c r="N105" s="14" t="s">
        <v>239</v>
      </c>
    </row>
    <row r="106" spans="1:14" x14ac:dyDescent="0.2">
      <c r="A106" s="1" t="s">
        <v>55</v>
      </c>
      <c r="B106" s="1" t="s">
        <v>42</v>
      </c>
      <c r="C106" s="1">
        <v>10</v>
      </c>
      <c r="D106" s="1" t="s">
        <v>57</v>
      </c>
      <c r="E106" s="7">
        <v>5.8541459132436799E-6</v>
      </c>
      <c r="F106" s="7">
        <v>2.2714726472129401E-5</v>
      </c>
      <c r="G106" s="1">
        <v>-2.5614411393602501E-3</v>
      </c>
      <c r="H106" s="1">
        <v>1.00244894679094E-2</v>
      </c>
      <c r="I106" s="1">
        <v>123.788510968224</v>
      </c>
      <c r="J106" s="1" t="s">
        <v>354</v>
      </c>
      <c r="K106" s="1">
        <v>123.78935151496</v>
      </c>
      <c r="L106" s="1" t="s">
        <v>355</v>
      </c>
      <c r="M106" s="4">
        <v>8.4054673568800798E-4</v>
      </c>
      <c r="N106" s="14" t="s">
        <v>239</v>
      </c>
    </row>
    <row r="107" spans="1:14" x14ac:dyDescent="0.2">
      <c r="A107" s="1" t="s">
        <v>61</v>
      </c>
      <c r="B107" s="1" t="s">
        <v>40</v>
      </c>
      <c r="C107" s="1">
        <v>10</v>
      </c>
      <c r="D107" s="1" t="s">
        <v>57</v>
      </c>
      <c r="E107" s="7">
        <v>4.9146467950219901E-5</v>
      </c>
      <c r="F107" s="7">
        <v>1.61464200968633E-5</v>
      </c>
      <c r="G107" s="1">
        <v>-2.01801760105801E-2</v>
      </c>
      <c r="H107" s="1">
        <v>6.6112030565294699E-3</v>
      </c>
      <c r="I107" s="1">
        <v>123.98089845307</v>
      </c>
      <c r="J107" s="1" t="s">
        <v>356</v>
      </c>
      <c r="K107" s="1">
        <v>124.18308611940201</v>
      </c>
      <c r="L107" s="1" t="s">
        <v>357</v>
      </c>
      <c r="M107" s="4">
        <v>0.20218766633188101</v>
      </c>
      <c r="N107" s="14" t="s">
        <v>239</v>
      </c>
    </row>
    <row r="108" spans="1:14" x14ac:dyDescent="0.2">
      <c r="A108" s="1" t="s">
        <v>61</v>
      </c>
      <c r="B108" s="1" t="s">
        <v>42</v>
      </c>
      <c r="C108" s="1">
        <v>10</v>
      </c>
      <c r="D108" s="1" t="s">
        <v>57</v>
      </c>
      <c r="E108" s="1">
        <v>9.0832424991991307E-5</v>
      </c>
      <c r="F108" s="7">
        <v>2.7625896243943502E-5</v>
      </c>
      <c r="G108" s="1">
        <v>-3.6775724280780603E-2</v>
      </c>
      <c r="H108" s="1">
        <v>1.11661912432931E-2</v>
      </c>
      <c r="I108" s="1">
        <v>139.454147960417</v>
      </c>
      <c r="J108" s="1" t="s">
        <v>358</v>
      </c>
      <c r="K108" s="1">
        <v>139.90712526912199</v>
      </c>
      <c r="L108" s="1" t="s">
        <v>359</v>
      </c>
      <c r="M108" s="4">
        <v>0.45297730870439101</v>
      </c>
      <c r="N108" s="14" t="s">
        <v>239</v>
      </c>
    </row>
    <row r="109" spans="1:14" x14ac:dyDescent="0.2">
      <c r="A109" s="1" t="s">
        <v>61</v>
      </c>
      <c r="B109" s="1" t="s">
        <v>179</v>
      </c>
      <c r="C109" s="1">
        <v>10</v>
      </c>
      <c r="D109" s="1" t="s">
        <v>57</v>
      </c>
      <c r="E109" s="1">
        <v>7.6084439441941994E-5</v>
      </c>
      <c r="F109" s="7">
        <v>3.36592231363518E-5</v>
      </c>
      <c r="G109" s="1">
        <v>-3.07289796757781E-2</v>
      </c>
      <c r="H109" s="1">
        <v>1.3463778152932E-2</v>
      </c>
      <c r="I109" s="1">
        <v>135.49409260154599</v>
      </c>
      <c r="J109" s="1" t="s">
        <v>360</v>
      </c>
      <c r="K109" s="1">
        <v>135.658653366305</v>
      </c>
      <c r="L109" s="1" t="s">
        <v>361</v>
      </c>
      <c r="M109" s="4">
        <v>0.164560764759557</v>
      </c>
      <c r="N109" s="14" t="s">
        <v>239</v>
      </c>
    </row>
    <row r="110" spans="1:14" x14ac:dyDescent="0.2">
      <c r="A110" s="1" t="s">
        <v>61</v>
      </c>
      <c r="B110" s="1" t="s">
        <v>180</v>
      </c>
      <c r="C110" s="1">
        <v>10</v>
      </c>
      <c r="D110" s="1" t="s">
        <v>57</v>
      </c>
      <c r="E110" s="1">
        <v>1.1921284423141801E-4</v>
      </c>
      <c r="F110" s="7">
        <v>3.4370554490000198E-5</v>
      </c>
      <c r="G110" s="1">
        <v>-4.6047464161201097E-2</v>
      </c>
      <c r="H110" s="1">
        <v>1.32242690967256E-2</v>
      </c>
      <c r="I110" s="1">
        <v>134.55451624232001</v>
      </c>
      <c r="J110" s="1" t="s">
        <v>362</v>
      </c>
      <c r="K110" s="1">
        <v>135.156357348169</v>
      </c>
      <c r="L110" s="1" t="s">
        <v>363</v>
      </c>
      <c r="M110" s="4">
        <v>0.60184110584918904</v>
      </c>
      <c r="N110" s="14" t="s">
        <v>239</v>
      </c>
    </row>
    <row r="111" spans="1:14" x14ac:dyDescent="0.2">
      <c r="A111" s="1" t="s">
        <v>39</v>
      </c>
      <c r="B111" s="1" t="s">
        <v>40</v>
      </c>
      <c r="C111" s="1">
        <v>-20</v>
      </c>
      <c r="D111" s="1" t="s">
        <v>41</v>
      </c>
      <c r="E111" s="1">
        <v>4.7521545919701801E-3</v>
      </c>
      <c r="F111" s="7">
        <v>7.5912711586691498E-4</v>
      </c>
      <c r="G111" s="1">
        <v>-0.68161553935934505</v>
      </c>
      <c r="H111" s="1">
        <v>0.105678733499594</v>
      </c>
      <c r="I111" s="1">
        <v>59.495203506643399</v>
      </c>
      <c r="J111" s="1" t="s">
        <v>378</v>
      </c>
      <c r="K111" s="1">
        <v>65.665511731575407</v>
      </c>
      <c r="L111" s="1" t="s">
        <v>379</v>
      </c>
      <c r="M111" s="4">
        <v>6.1703082249320298</v>
      </c>
      <c r="N111" s="14" t="s">
        <v>239</v>
      </c>
    </row>
    <row r="112" spans="1:14" x14ac:dyDescent="0.2">
      <c r="A112" s="1" t="s">
        <v>39</v>
      </c>
      <c r="B112" s="1" t="s">
        <v>42</v>
      </c>
      <c r="C112" s="1">
        <v>-20</v>
      </c>
      <c r="D112" s="1" t="s">
        <v>41</v>
      </c>
      <c r="E112" s="1">
        <v>4.8564538125735798E-3</v>
      </c>
      <c r="F112" s="7">
        <v>6.4363992244214502E-4</v>
      </c>
      <c r="G112" s="1">
        <v>-0.72359153858468195</v>
      </c>
      <c r="H112" s="1">
        <v>0.102796737182901</v>
      </c>
      <c r="I112" s="1">
        <v>57.795282391434498</v>
      </c>
      <c r="J112" s="1" t="s">
        <v>380</v>
      </c>
      <c r="K112" s="1">
        <v>65.333998494085193</v>
      </c>
      <c r="L112" s="1" t="s">
        <v>381</v>
      </c>
      <c r="M112" s="4">
        <v>7.53871610265064</v>
      </c>
      <c r="N112" s="14" t="s">
        <v>239</v>
      </c>
    </row>
    <row r="113" spans="1:14" x14ac:dyDescent="0.2">
      <c r="A113" s="1" t="s">
        <v>43</v>
      </c>
      <c r="B113" s="1" t="s">
        <v>40</v>
      </c>
      <c r="C113" s="1">
        <v>-20</v>
      </c>
      <c r="D113" s="1" t="s">
        <v>41</v>
      </c>
      <c r="E113" s="1">
        <v>3.3359463421317299E-3</v>
      </c>
      <c r="F113" s="7">
        <v>5.7535568003356597E-4</v>
      </c>
      <c r="G113" s="1">
        <v>-0.58816168177222805</v>
      </c>
      <c r="H113" s="1">
        <v>9.4360528712873606E-2</v>
      </c>
      <c r="I113" s="1">
        <v>60.379654987616497</v>
      </c>
      <c r="J113" s="1" t="s">
        <v>382</v>
      </c>
      <c r="K113" s="1">
        <v>64.306716967665906</v>
      </c>
      <c r="L113" s="1" t="s">
        <v>383</v>
      </c>
      <c r="M113" s="4">
        <v>3.92706198004942</v>
      </c>
      <c r="N113" s="14" t="s">
        <v>239</v>
      </c>
    </row>
    <row r="114" spans="1:14" x14ac:dyDescent="0.2">
      <c r="A114" s="1" t="s">
        <v>44</v>
      </c>
      <c r="B114" s="1" t="s">
        <v>40</v>
      </c>
      <c r="C114" s="1">
        <v>-20</v>
      </c>
      <c r="D114" s="1" t="s">
        <v>41</v>
      </c>
      <c r="E114" s="1">
        <v>1.09955279803407E-3</v>
      </c>
      <c r="F114" s="7">
        <v>1.51550418619817E-4</v>
      </c>
      <c r="G114" s="1">
        <v>-0.11150290160131</v>
      </c>
      <c r="H114" s="1">
        <v>2.0447147042150698E-2</v>
      </c>
      <c r="I114" s="1">
        <v>76.475084694706098</v>
      </c>
      <c r="J114" s="1" t="s">
        <v>402</v>
      </c>
      <c r="K114" s="1">
        <v>92.325544204165595</v>
      </c>
      <c r="L114" s="1" t="s">
        <v>403</v>
      </c>
      <c r="M114" s="4">
        <v>15.850459509459499</v>
      </c>
      <c r="N114" s="14" t="s">
        <v>239</v>
      </c>
    </row>
    <row r="115" spans="1:14" x14ac:dyDescent="0.2">
      <c r="A115" s="1" t="s">
        <v>44</v>
      </c>
      <c r="B115" s="1" t="s">
        <v>42</v>
      </c>
      <c r="C115" s="1">
        <v>-20</v>
      </c>
      <c r="D115" s="1" t="s">
        <v>41</v>
      </c>
      <c r="E115" s="1">
        <v>7.1486982083160703E-4</v>
      </c>
      <c r="F115" s="7">
        <v>9.0189908550355704E-5</v>
      </c>
      <c r="G115" s="1">
        <v>-0.104601145338069</v>
      </c>
      <c r="H115" s="1">
        <v>1.2809802545833599E-2</v>
      </c>
      <c r="I115" s="1">
        <v>75.216060481643396</v>
      </c>
      <c r="J115" s="1" t="s">
        <v>404</v>
      </c>
      <c r="K115" s="1">
        <v>84.843502648460998</v>
      </c>
      <c r="L115" s="1" t="s">
        <v>405</v>
      </c>
      <c r="M115" s="4">
        <v>9.6274421668176196</v>
      </c>
      <c r="N115" s="14" t="s">
        <v>239</v>
      </c>
    </row>
    <row r="116" spans="1:14" x14ac:dyDescent="0.2">
      <c r="A116" s="1" t="s">
        <v>45</v>
      </c>
      <c r="B116" s="1" t="s">
        <v>40</v>
      </c>
      <c r="C116" s="1">
        <v>-20</v>
      </c>
      <c r="D116" s="1" t="s">
        <v>41</v>
      </c>
      <c r="E116" s="1">
        <v>2.07220323357938E-2</v>
      </c>
      <c r="F116" s="7">
        <v>3.5712217826219098E-3</v>
      </c>
      <c r="G116" s="1">
        <v>-4.00491346164773</v>
      </c>
      <c r="H116" s="1">
        <v>0.56739022102578596</v>
      </c>
      <c r="I116" s="1">
        <v>41.219591952512303</v>
      </c>
      <c r="J116" s="1" t="s">
        <v>384</v>
      </c>
      <c r="K116" s="1">
        <v>42.684168279723004</v>
      </c>
      <c r="L116" s="1" t="s">
        <v>385</v>
      </c>
      <c r="M116" s="4">
        <v>1.4645763272107599</v>
      </c>
      <c r="N116" s="14" t="s">
        <v>239</v>
      </c>
    </row>
    <row r="117" spans="1:14" x14ac:dyDescent="0.2">
      <c r="A117" s="1" t="s">
        <v>45</v>
      </c>
      <c r="B117" s="1" t="s">
        <v>42</v>
      </c>
      <c r="C117" s="1">
        <v>-20</v>
      </c>
      <c r="D117" s="1" t="s">
        <v>41</v>
      </c>
      <c r="E117" s="1">
        <v>1.47915944307484E-2</v>
      </c>
      <c r="F117" s="7">
        <v>3.19942672993466E-3</v>
      </c>
      <c r="G117" s="1">
        <v>-0.61681225501282999</v>
      </c>
      <c r="H117" s="1">
        <v>0.247949748251935</v>
      </c>
      <c r="I117" s="1">
        <v>52.655605741240699</v>
      </c>
      <c r="J117" s="1" t="s">
        <v>386</v>
      </c>
      <c r="K117" s="1">
        <v>63.552362170103599</v>
      </c>
      <c r="L117" s="1" t="s">
        <v>387</v>
      </c>
      <c r="M117" s="4">
        <v>10.896756428862901</v>
      </c>
      <c r="N117" s="14" t="s">
        <v>239</v>
      </c>
    </row>
    <row r="118" spans="1:14" x14ac:dyDescent="0.2">
      <c r="A118" s="1" t="s">
        <v>46</v>
      </c>
      <c r="B118" s="1" t="s">
        <v>40</v>
      </c>
      <c r="C118" s="1">
        <v>-20</v>
      </c>
      <c r="D118" s="1" t="s">
        <v>41</v>
      </c>
      <c r="E118" s="1">
        <v>3.2878222436594603E-4</v>
      </c>
      <c r="F118" s="7">
        <v>6.1155893919563094E-5</v>
      </c>
      <c r="G118" s="1">
        <v>-5.8333647808942499E-2</v>
      </c>
      <c r="H118" s="1">
        <v>8.4966167911963604E-3</v>
      </c>
      <c r="I118" s="1">
        <v>92.786393719651798</v>
      </c>
      <c r="J118" s="1" t="s">
        <v>406</v>
      </c>
      <c r="K118" s="1">
        <v>95.881128025532405</v>
      </c>
      <c r="L118" s="1" t="s">
        <v>407</v>
      </c>
      <c r="M118" s="4">
        <v>3.0947343058806198</v>
      </c>
      <c r="N118" s="14" t="s">
        <v>239</v>
      </c>
    </row>
    <row r="119" spans="1:14" x14ac:dyDescent="0.2">
      <c r="A119" s="1" t="s">
        <v>46</v>
      </c>
      <c r="B119" s="1" t="s">
        <v>42</v>
      </c>
      <c r="C119" s="1">
        <v>-20</v>
      </c>
      <c r="D119" s="1" t="s">
        <v>41</v>
      </c>
      <c r="E119" s="1">
        <v>3.7113446007610798E-4</v>
      </c>
      <c r="F119" s="7">
        <v>6.3994344469765996E-5</v>
      </c>
      <c r="G119" s="1">
        <v>-6.3902410702922796E-2</v>
      </c>
      <c r="H119" s="1">
        <v>8.1438721746538399E-3</v>
      </c>
      <c r="I119" s="1">
        <v>91.749811483850905</v>
      </c>
      <c r="J119" s="1" t="s">
        <v>408</v>
      </c>
      <c r="K119" s="1">
        <v>95.117949638698306</v>
      </c>
      <c r="L119" s="1" t="s">
        <v>409</v>
      </c>
      <c r="M119" s="4">
        <v>3.3681381548473999</v>
      </c>
      <c r="N119" s="14" t="s">
        <v>239</v>
      </c>
    </row>
    <row r="120" spans="1:14" x14ac:dyDescent="0.2">
      <c r="A120" s="1" t="s">
        <v>47</v>
      </c>
      <c r="B120" s="1" t="s">
        <v>40</v>
      </c>
      <c r="C120" s="1">
        <v>-20</v>
      </c>
      <c r="D120" s="1" t="s">
        <v>41</v>
      </c>
      <c r="E120" s="1">
        <v>5.8303758222784396E-4</v>
      </c>
      <c r="F120" s="7">
        <v>6.5145910419792995E-5</v>
      </c>
      <c r="G120" s="1">
        <v>-0.100424014973562</v>
      </c>
      <c r="H120" s="1">
        <v>1.06556090466786E-2</v>
      </c>
      <c r="I120" s="1">
        <v>73.848943288201795</v>
      </c>
      <c r="J120" s="1" t="s">
        <v>410</v>
      </c>
      <c r="K120" s="1">
        <v>81.897919409723798</v>
      </c>
      <c r="L120" s="1" t="s">
        <v>411</v>
      </c>
      <c r="M120" s="4">
        <v>8.0489761215219602</v>
      </c>
      <c r="N120" s="14" t="s">
        <v>239</v>
      </c>
    </row>
    <row r="121" spans="1:14" x14ac:dyDescent="0.2">
      <c r="A121" s="1" t="s">
        <v>47</v>
      </c>
      <c r="B121" s="1" t="s">
        <v>42</v>
      </c>
      <c r="C121" s="1">
        <v>-20</v>
      </c>
      <c r="D121" s="1" t="s">
        <v>41</v>
      </c>
      <c r="E121" s="1">
        <v>8.3090332056819398E-4</v>
      </c>
      <c r="F121" s="7">
        <v>1.3511334346165101E-4</v>
      </c>
      <c r="G121" s="1">
        <v>-0.171402690221336</v>
      </c>
      <c r="H121" s="1">
        <v>2.6775459218175399E-2</v>
      </c>
      <c r="I121" s="1">
        <v>68.524748123581901</v>
      </c>
      <c r="J121" s="1" t="s">
        <v>412</v>
      </c>
      <c r="K121" s="1">
        <v>72.581403509917095</v>
      </c>
      <c r="L121" s="1" t="s">
        <v>413</v>
      </c>
      <c r="M121" s="4">
        <v>4.0566553863351498</v>
      </c>
      <c r="N121" s="14" t="s">
        <v>239</v>
      </c>
    </row>
    <row r="122" spans="1:14" x14ac:dyDescent="0.2">
      <c r="A122" s="1" t="s">
        <v>250</v>
      </c>
      <c r="B122" s="1" t="s">
        <v>40</v>
      </c>
      <c r="C122" s="1">
        <v>-20</v>
      </c>
      <c r="D122" s="1" t="s">
        <v>41</v>
      </c>
      <c r="E122" s="1">
        <v>2.6316318225796801E-4</v>
      </c>
      <c r="F122" s="7">
        <v>3.6099160641439401E-5</v>
      </c>
      <c r="G122" s="1">
        <v>-5.6784397710123197E-2</v>
      </c>
      <c r="H122" s="1">
        <v>7.3690115669527304E-3</v>
      </c>
      <c r="I122" s="1">
        <v>88.661619567596404</v>
      </c>
      <c r="J122" s="1" t="s">
        <v>414</v>
      </c>
      <c r="K122" s="1">
        <v>93.318710903521094</v>
      </c>
      <c r="L122" s="1" t="s">
        <v>415</v>
      </c>
      <c r="M122" s="4">
        <v>4.6570913359246502</v>
      </c>
      <c r="N122" s="14" t="s">
        <v>239</v>
      </c>
    </row>
    <row r="123" spans="1:14" x14ac:dyDescent="0.2">
      <c r="A123" s="1" t="s">
        <v>250</v>
      </c>
      <c r="B123" s="1" t="s">
        <v>42</v>
      </c>
      <c r="C123" s="1">
        <v>-20</v>
      </c>
      <c r="D123" s="1" t="s">
        <v>41</v>
      </c>
      <c r="E123" s="1">
        <v>2.6746645666823697E-4</v>
      </c>
      <c r="F123" s="7">
        <v>3.70811575816546E-5</v>
      </c>
      <c r="G123" s="1">
        <v>-5.6840016711139897E-2</v>
      </c>
      <c r="H123" s="1">
        <v>7.5008958223297404E-3</v>
      </c>
      <c r="I123" s="1">
        <v>88.826051131760806</v>
      </c>
      <c r="J123" s="1" t="s">
        <v>416</v>
      </c>
      <c r="K123" s="1">
        <v>93.638073588888503</v>
      </c>
      <c r="L123" s="1" t="s">
        <v>417</v>
      </c>
      <c r="M123" s="4">
        <v>4.8120224571276804</v>
      </c>
      <c r="N123" s="14" t="s">
        <v>239</v>
      </c>
    </row>
    <row r="124" spans="1:14" x14ac:dyDescent="0.2">
      <c r="A124" s="1" t="s">
        <v>48</v>
      </c>
      <c r="B124" s="1" t="s">
        <v>40</v>
      </c>
      <c r="C124" s="1">
        <v>-20</v>
      </c>
      <c r="D124" s="1" t="s">
        <v>41</v>
      </c>
      <c r="E124" s="1">
        <v>8.43640719791478E-3</v>
      </c>
      <c r="F124" s="7">
        <v>1.2124148428933499E-3</v>
      </c>
      <c r="G124" s="1">
        <v>-0.81453709234804905</v>
      </c>
      <c r="H124" s="1">
        <v>0.21341796816269401</v>
      </c>
      <c r="I124" s="1">
        <v>59.619227742157904</v>
      </c>
      <c r="J124" s="1" t="s">
        <v>418</v>
      </c>
      <c r="K124" s="1">
        <v>74.102861930079001</v>
      </c>
      <c r="L124" s="1" t="s">
        <v>419</v>
      </c>
      <c r="M124" s="4">
        <v>14.483634187921099</v>
      </c>
      <c r="N124" s="14" t="s">
        <v>239</v>
      </c>
    </row>
    <row r="125" spans="1:14" x14ac:dyDescent="0.2">
      <c r="A125" s="1" t="s">
        <v>48</v>
      </c>
      <c r="B125" s="1" t="s">
        <v>42</v>
      </c>
      <c r="C125" s="1">
        <v>-20</v>
      </c>
      <c r="D125" s="1" t="s">
        <v>41</v>
      </c>
      <c r="E125" s="1">
        <v>8.7322444066937795E-3</v>
      </c>
      <c r="F125" s="7">
        <v>1.9927636252035502E-3</v>
      </c>
      <c r="G125" s="1">
        <v>-8.9204648673102196E-2</v>
      </c>
      <c r="H125" s="1">
        <v>2.8540900666740698E-2</v>
      </c>
      <c r="I125" s="1">
        <v>51.221266346336002</v>
      </c>
      <c r="J125" s="1" t="s">
        <v>420</v>
      </c>
      <c r="K125" s="1">
        <v>61.714277704323898</v>
      </c>
      <c r="L125" s="1" t="s">
        <v>421</v>
      </c>
      <c r="M125" s="4">
        <v>10.493011357987999</v>
      </c>
      <c r="N125" s="14" t="s">
        <v>239</v>
      </c>
    </row>
    <row r="126" spans="1:14" x14ac:dyDescent="0.2">
      <c r="A126" s="1" t="s">
        <v>49</v>
      </c>
      <c r="B126" s="1" t="s">
        <v>40</v>
      </c>
      <c r="C126" s="1">
        <v>-20</v>
      </c>
      <c r="D126" s="1" t="s">
        <v>41</v>
      </c>
      <c r="E126" s="1">
        <v>1.39189555851879E-3</v>
      </c>
      <c r="F126" s="7">
        <v>1.7808864453926101E-4</v>
      </c>
      <c r="G126" s="1">
        <v>-0.21713756006270599</v>
      </c>
      <c r="H126" s="1">
        <v>3.1476319266402E-2</v>
      </c>
      <c r="I126" s="1">
        <v>65.726247617100697</v>
      </c>
      <c r="J126" s="1" t="s">
        <v>422</v>
      </c>
      <c r="K126" s="1">
        <v>74.846384394011096</v>
      </c>
      <c r="L126" s="1" t="s">
        <v>423</v>
      </c>
      <c r="M126" s="4">
        <v>9.1201367769104102</v>
      </c>
      <c r="N126" s="14" t="s">
        <v>239</v>
      </c>
    </row>
    <row r="127" spans="1:14" x14ac:dyDescent="0.2">
      <c r="A127" s="1" t="s">
        <v>49</v>
      </c>
      <c r="B127" s="1" t="s">
        <v>42</v>
      </c>
      <c r="C127" s="1">
        <v>-20</v>
      </c>
      <c r="D127" s="1" t="s">
        <v>41</v>
      </c>
      <c r="E127" s="1">
        <v>7.4988271346095904E-4</v>
      </c>
      <c r="F127" s="7">
        <v>1.08406914961917E-4</v>
      </c>
      <c r="G127" s="1">
        <v>-0.10395279124246901</v>
      </c>
      <c r="H127" s="1">
        <v>1.3608584199330601E-2</v>
      </c>
      <c r="I127" s="1">
        <v>77.061593899811399</v>
      </c>
      <c r="J127" s="1" t="s">
        <v>424</v>
      </c>
      <c r="K127" s="1">
        <v>85.812154380447694</v>
      </c>
      <c r="L127" s="1" t="s">
        <v>425</v>
      </c>
      <c r="M127" s="4">
        <v>8.7505604806363699</v>
      </c>
      <c r="N127" s="14" t="s">
        <v>239</v>
      </c>
    </row>
    <row r="128" spans="1:14" x14ac:dyDescent="0.2">
      <c r="A128" s="1" t="s">
        <v>50</v>
      </c>
      <c r="B128" s="1" t="s">
        <v>40</v>
      </c>
      <c r="C128" s="1">
        <v>-20</v>
      </c>
      <c r="D128" s="1" t="s">
        <v>41</v>
      </c>
      <c r="E128" s="1">
        <v>6.1338659770429301E-4</v>
      </c>
      <c r="F128" s="7">
        <v>7.2581075769128698E-5</v>
      </c>
      <c r="G128" s="1">
        <v>-0.111200411134959</v>
      </c>
      <c r="H128" s="1">
        <v>9.90489373524139E-3</v>
      </c>
      <c r="I128" s="1">
        <v>75.600882820674599</v>
      </c>
      <c r="J128" s="1" t="s">
        <v>426</v>
      </c>
      <c r="K128" s="1">
        <v>80.729648181885395</v>
      </c>
      <c r="L128" s="1" t="s">
        <v>427</v>
      </c>
      <c r="M128" s="4">
        <v>5.1287653612108102</v>
      </c>
      <c r="N128" s="14" t="s">
        <v>239</v>
      </c>
    </row>
    <row r="129" spans="1:14" x14ac:dyDescent="0.2">
      <c r="A129" s="1" t="s">
        <v>50</v>
      </c>
      <c r="B129" s="1" t="s">
        <v>42</v>
      </c>
      <c r="C129" s="1">
        <v>-20</v>
      </c>
      <c r="D129" s="1" t="s">
        <v>41</v>
      </c>
      <c r="E129" s="1">
        <v>5.9900613034768297E-4</v>
      </c>
      <c r="F129" s="7">
        <v>6.2610648223908793E-5</v>
      </c>
      <c r="G129" s="1">
        <v>-0.11085583053277601</v>
      </c>
      <c r="H129" s="1">
        <v>1.0601147121358999E-2</v>
      </c>
      <c r="I129" s="1">
        <v>73.995494979742404</v>
      </c>
      <c r="J129" s="1" t="s">
        <v>428</v>
      </c>
      <c r="K129" s="1">
        <v>81.816661427263099</v>
      </c>
      <c r="L129" s="1" t="s">
        <v>429</v>
      </c>
      <c r="M129" s="4">
        <v>7.8211664475206701</v>
      </c>
      <c r="N129" s="14" t="s">
        <v>239</v>
      </c>
    </row>
    <row r="130" spans="1:14" x14ac:dyDescent="0.2">
      <c r="A130" s="1" t="s">
        <v>51</v>
      </c>
      <c r="B130" s="1" t="s">
        <v>40</v>
      </c>
      <c r="C130" s="1">
        <v>-20</v>
      </c>
      <c r="D130" s="1" t="s">
        <v>41</v>
      </c>
      <c r="E130" s="1">
        <v>6.8994995337602096E-4</v>
      </c>
      <c r="F130" s="7">
        <v>6.8247277416278506E-5</v>
      </c>
      <c r="G130" s="1">
        <v>-0.165818745954951</v>
      </c>
      <c r="H130" s="1">
        <v>1.62146920569207E-2</v>
      </c>
      <c r="I130" s="1">
        <v>61.496525232919197</v>
      </c>
      <c r="J130" s="1" t="s">
        <v>430</v>
      </c>
      <c r="K130" s="1">
        <v>65.560905434362795</v>
      </c>
      <c r="L130" s="1" t="s">
        <v>431</v>
      </c>
      <c r="M130" s="4">
        <v>4.0643802014436501</v>
      </c>
      <c r="N130" s="14" t="s">
        <v>239</v>
      </c>
    </row>
    <row r="131" spans="1:14" x14ac:dyDescent="0.2">
      <c r="A131" s="1" t="s">
        <v>51</v>
      </c>
      <c r="B131" s="1" t="s">
        <v>42</v>
      </c>
      <c r="C131" s="1">
        <v>-20</v>
      </c>
      <c r="D131" s="1" t="s">
        <v>41</v>
      </c>
      <c r="E131" s="1">
        <v>4.9134092463790503E-4</v>
      </c>
      <c r="F131" s="7">
        <v>6.1407885905863307E-5</v>
      </c>
      <c r="G131" s="1">
        <v>-0.10100990763472199</v>
      </c>
      <c r="H131" s="1">
        <v>7.4334917301380398E-3</v>
      </c>
      <c r="I131" s="1">
        <v>76.239773126476607</v>
      </c>
      <c r="J131" s="1" t="s">
        <v>432</v>
      </c>
      <c r="K131" s="1">
        <v>76.137359266333704</v>
      </c>
      <c r="L131" s="1" t="s">
        <v>433</v>
      </c>
      <c r="M131" s="4">
        <v>-0.10241386014284599</v>
      </c>
      <c r="N131" s="15" t="s">
        <v>241</v>
      </c>
    </row>
    <row r="132" spans="1:14" x14ac:dyDescent="0.2">
      <c r="A132" s="1" t="s">
        <v>52</v>
      </c>
      <c r="B132" s="1" t="s">
        <v>40</v>
      </c>
      <c r="C132" s="1">
        <v>-20</v>
      </c>
      <c r="D132" s="1" t="s">
        <v>41</v>
      </c>
      <c r="E132" s="1">
        <v>1.32989445340099E-4</v>
      </c>
      <c r="F132" s="7">
        <v>1.5748551453536402E-5</v>
      </c>
      <c r="G132" s="1">
        <v>-3.79289784584671E-2</v>
      </c>
      <c r="H132" s="1">
        <v>3.9711624045388402E-3</v>
      </c>
      <c r="I132" s="1">
        <v>81.487546022278195</v>
      </c>
      <c r="J132" s="1" t="s">
        <v>434</v>
      </c>
      <c r="K132" s="1">
        <v>82.191043341871804</v>
      </c>
      <c r="L132" s="1" t="s">
        <v>435</v>
      </c>
      <c r="M132" s="4">
        <v>0.70349731959359496</v>
      </c>
      <c r="N132" s="14" t="s">
        <v>239</v>
      </c>
    </row>
    <row r="133" spans="1:14" x14ac:dyDescent="0.2">
      <c r="A133" s="1" t="s">
        <v>52</v>
      </c>
      <c r="B133" s="1" t="s">
        <v>42</v>
      </c>
      <c r="C133" s="1">
        <v>-20</v>
      </c>
      <c r="D133" s="1" t="s">
        <v>41</v>
      </c>
      <c r="E133" s="1">
        <v>9.7365890988676204E-5</v>
      </c>
      <c r="F133" s="7">
        <v>2.3373014072115101E-5</v>
      </c>
      <c r="G133" s="1">
        <v>-3.0351211251216301E-2</v>
      </c>
      <c r="H133" s="1">
        <v>6.6172714381322502E-3</v>
      </c>
      <c r="I133" s="1">
        <v>91.153899257063301</v>
      </c>
      <c r="J133" s="1" t="s">
        <v>436</v>
      </c>
      <c r="K133" s="1">
        <v>91.382343077946501</v>
      </c>
      <c r="L133" s="1" t="s">
        <v>437</v>
      </c>
      <c r="M133" s="4">
        <v>0.22844382088322801</v>
      </c>
      <c r="N133" s="14" t="s">
        <v>239</v>
      </c>
    </row>
    <row r="134" spans="1:14" x14ac:dyDescent="0.2">
      <c r="A134" s="1" t="s">
        <v>53</v>
      </c>
      <c r="B134" s="1" t="s">
        <v>40</v>
      </c>
      <c r="C134" s="1">
        <v>-20</v>
      </c>
      <c r="D134" s="1" t="s">
        <v>41</v>
      </c>
      <c r="E134" s="1">
        <v>3.4530585643463801E-4</v>
      </c>
      <c r="F134" s="7">
        <v>4.1798204018930698E-5</v>
      </c>
      <c r="G134" s="1">
        <v>-7.0585776183367796E-2</v>
      </c>
      <c r="H134" s="1">
        <v>5.4337158403468498E-3</v>
      </c>
      <c r="I134" s="1">
        <v>87.127839381964705</v>
      </c>
      <c r="J134" s="1" t="s">
        <v>438</v>
      </c>
      <c r="K134" s="1">
        <v>87.835327837953002</v>
      </c>
      <c r="L134" s="1" t="s">
        <v>439</v>
      </c>
      <c r="M134" s="4">
        <v>0.70748845598835397</v>
      </c>
      <c r="N134" s="14" t="s">
        <v>239</v>
      </c>
    </row>
    <row r="135" spans="1:14" x14ac:dyDescent="0.2">
      <c r="A135" s="1" t="s">
        <v>53</v>
      </c>
      <c r="B135" s="1" t="s">
        <v>42</v>
      </c>
      <c r="C135" s="1">
        <v>-20</v>
      </c>
      <c r="D135" s="1" t="s">
        <v>41</v>
      </c>
      <c r="E135" s="1">
        <v>2.6629618786254899E-4</v>
      </c>
      <c r="F135" s="7">
        <v>2.7557029514649599E-5</v>
      </c>
      <c r="G135" s="1">
        <v>-6.2395105160955498E-2</v>
      </c>
      <c r="H135" s="1">
        <v>5.3393569722278399E-3</v>
      </c>
      <c r="I135" s="1">
        <v>84.523746772550993</v>
      </c>
      <c r="J135" s="1" t="s">
        <v>440</v>
      </c>
      <c r="K135" s="1">
        <v>87.520066988822407</v>
      </c>
      <c r="L135" s="1" t="s">
        <v>441</v>
      </c>
      <c r="M135" s="4">
        <v>2.99632021627143</v>
      </c>
      <c r="N135" s="14" t="s">
        <v>239</v>
      </c>
    </row>
    <row r="136" spans="1:14" x14ac:dyDescent="0.2">
      <c r="A136" s="1" t="s">
        <v>60</v>
      </c>
      <c r="B136" s="1" t="s">
        <v>40</v>
      </c>
      <c r="C136" s="1">
        <v>-20</v>
      </c>
      <c r="D136" s="1" t="s">
        <v>41</v>
      </c>
      <c r="E136" s="1">
        <v>3.73929027207947E-2</v>
      </c>
      <c r="F136" s="7">
        <v>5.5545094661895401E-3</v>
      </c>
      <c r="G136" s="1">
        <v>-7.3591848191642804</v>
      </c>
      <c r="H136" s="1">
        <v>1.57525835728924</v>
      </c>
      <c r="I136" s="1">
        <v>29.031771809510801</v>
      </c>
      <c r="J136" s="1" t="s">
        <v>388</v>
      </c>
      <c r="K136" s="1">
        <v>33.3236865233673</v>
      </c>
      <c r="L136" s="1" t="s">
        <v>598</v>
      </c>
      <c r="M136" s="4">
        <v>4.2919147138564702</v>
      </c>
      <c r="N136" s="14" t="s">
        <v>239</v>
      </c>
    </row>
    <row r="137" spans="1:14" x14ac:dyDescent="0.2">
      <c r="A137" s="1" t="s">
        <v>60</v>
      </c>
      <c r="B137" s="1" t="s">
        <v>42</v>
      </c>
      <c r="C137" s="1">
        <v>-20</v>
      </c>
      <c r="D137" s="1" t="s">
        <v>41</v>
      </c>
      <c r="E137" s="1">
        <v>3.7461599895843099E-2</v>
      </c>
      <c r="F137" s="7">
        <v>2.3005505989291898E-3</v>
      </c>
      <c r="G137" s="1">
        <v>-7.75138471299642</v>
      </c>
      <c r="H137" s="1">
        <v>1.1816870428653901</v>
      </c>
      <c r="I137" s="1">
        <v>23.935890077910901</v>
      </c>
      <c r="J137" s="1" t="s">
        <v>389</v>
      </c>
      <c r="K137" s="1">
        <v>31.5964607367697</v>
      </c>
      <c r="L137" s="1" t="s">
        <v>390</v>
      </c>
      <c r="M137" s="4">
        <v>7.6605706588587497</v>
      </c>
      <c r="N137" s="14" t="s">
        <v>239</v>
      </c>
    </row>
    <row r="138" spans="1:14" x14ac:dyDescent="0.2">
      <c r="A138" s="1" t="s">
        <v>54</v>
      </c>
      <c r="B138" s="1" t="s">
        <v>40</v>
      </c>
      <c r="C138" s="1">
        <v>-20</v>
      </c>
      <c r="D138" s="1" t="s">
        <v>41</v>
      </c>
      <c r="E138" s="1">
        <v>1.37349439383962E-3</v>
      </c>
      <c r="F138" s="7">
        <v>1.20279546572601E-4</v>
      </c>
      <c r="G138" s="1">
        <v>-8.2802502574408895E-2</v>
      </c>
      <c r="H138" s="1">
        <v>1.8032606268790399E-2</v>
      </c>
      <c r="I138" s="1">
        <v>77.934815271167807</v>
      </c>
      <c r="J138" s="1" t="s">
        <v>442</v>
      </c>
      <c r="K138" s="1">
        <v>109.427630105628</v>
      </c>
      <c r="L138" s="1" t="s">
        <v>443</v>
      </c>
      <c r="M138" s="4">
        <v>31.4928148344598</v>
      </c>
      <c r="N138" s="14" t="s">
        <v>239</v>
      </c>
    </row>
    <row r="139" spans="1:14" x14ac:dyDescent="0.2">
      <c r="A139" s="1" t="s">
        <v>54</v>
      </c>
      <c r="B139" s="1" t="s">
        <v>42</v>
      </c>
      <c r="C139" s="1">
        <v>-20</v>
      </c>
      <c r="D139" s="1" t="s">
        <v>41</v>
      </c>
      <c r="E139" s="1">
        <v>1.5251069002395899E-3</v>
      </c>
      <c r="F139" s="7">
        <v>1.5261225891200199E-4</v>
      </c>
      <c r="G139" s="1">
        <v>-0.251763618546197</v>
      </c>
      <c r="H139" s="1">
        <v>2.5423040606287799E-2</v>
      </c>
      <c r="I139" s="1">
        <v>63.071844758199703</v>
      </c>
      <c r="J139" s="1" t="s">
        <v>444</v>
      </c>
      <c r="K139" s="1">
        <v>71.858693532979999</v>
      </c>
      <c r="L139" s="1" t="s">
        <v>445</v>
      </c>
      <c r="M139" s="4">
        <v>8.7868487747802497</v>
      </c>
      <c r="N139" s="14" t="s">
        <v>239</v>
      </c>
    </row>
    <row r="140" spans="1:14" x14ac:dyDescent="0.2">
      <c r="A140" s="1" t="s">
        <v>55</v>
      </c>
      <c r="B140" s="1" t="s">
        <v>40</v>
      </c>
      <c r="C140" s="1">
        <v>-20</v>
      </c>
      <c r="D140" s="1" t="s">
        <v>41</v>
      </c>
      <c r="E140" s="1">
        <v>2.05754897035154E-4</v>
      </c>
      <c r="F140" s="7">
        <v>1.40892206853681E-5</v>
      </c>
      <c r="G140" s="1">
        <v>-5.67014534991079E-2</v>
      </c>
      <c r="H140" s="1">
        <v>2.3553201238812301E-3</v>
      </c>
      <c r="I140" s="1">
        <v>76.632893362275297</v>
      </c>
      <c r="J140" s="1" t="s">
        <v>446</v>
      </c>
      <c r="K140" s="1">
        <v>72.788667305064493</v>
      </c>
      <c r="L140" s="1" t="s">
        <v>447</v>
      </c>
      <c r="M140" s="4">
        <v>-3.8442260572107601</v>
      </c>
      <c r="N140" s="15" t="s">
        <v>241</v>
      </c>
    </row>
    <row r="141" spans="1:14" x14ac:dyDescent="0.2">
      <c r="A141" s="1" t="s">
        <v>55</v>
      </c>
      <c r="B141" s="1" t="s">
        <v>42</v>
      </c>
      <c r="C141" s="1">
        <v>-20</v>
      </c>
      <c r="D141" s="1" t="s">
        <v>41</v>
      </c>
      <c r="E141" s="1">
        <v>2.2388324827057101E-4</v>
      </c>
      <c r="F141" s="7">
        <v>1.3646218822502799E-5</v>
      </c>
      <c r="G141" s="1">
        <v>-6.1037062830654597E-2</v>
      </c>
      <c r="H141" s="1">
        <v>2.7070178571340499E-3</v>
      </c>
      <c r="I141" s="1">
        <v>75.473658149014298</v>
      </c>
      <c r="J141" s="1" t="s">
        <v>448</v>
      </c>
      <c r="K141" s="1">
        <v>75.293807440579997</v>
      </c>
      <c r="L141" s="1" t="s">
        <v>449</v>
      </c>
      <c r="M141" s="4">
        <v>-0.179850708434316</v>
      </c>
      <c r="N141" s="15" t="s">
        <v>241</v>
      </c>
    </row>
    <row r="142" spans="1:14" x14ac:dyDescent="0.2">
      <c r="A142" s="1" t="s">
        <v>61</v>
      </c>
      <c r="B142" s="1" t="s">
        <v>40</v>
      </c>
      <c r="C142" s="1">
        <v>-20</v>
      </c>
      <c r="D142" s="1" t="s">
        <v>41</v>
      </c>
      <c r="E142" s="1">
        <v>2.1228013892200399E-5</v>
      </c>
      <c r="F142" s="7">
        <v>1.2029019135683001E-5</v>
      </c>
      <c r="G142" s="1">
        <v>-8.4738477573871804E-3</v>
      </c>
      <c r="H142" s="1">
        <v>4.6667592144951303E-3</v>
      </c>
      <c r="I142" s="1">
        <v>85.117553185682794</v>
      </c>
      <c r="J142" s="1" t="s">
        <v>450</v>
      </c>
      <c r="K142" s="1">
        <v>85.096981153415499</v>
      </c>
      <c r="L142" s="1" t="s">
        <v>451</v>
      </c>
      <c r="M142" s="4">
        <v>-2.0572032267281801E-2</v>
      </c>
      <c r="N142" s="15" t="s">
        <v>241</v>
      </c>
    </row>
    <row r="143" spans="1:14" x14ac:dyDescent="0.2">
      <c r="A143" s="1" t="s">
        <v>61</v>
      </c>
      <c r="B143" s="1" t="s">
        <v>42</v>
      </c>
      <c r="C143" s="1">
        <v>-20</v>
      </c>
      <c r="D143" s="1" t="s">
        <v>41</v>
      </c>
      <c r="E143" s="1">
        <v>7.3339414634841405E-5</v>
      </c>
      <c r="F143" s="7">
        <v>1.18674109892425E-5</v>
      </c>
      <c r="G143" s="1">
        <v>-2.5925437862693801E-2</v>
      </c>
      <c r="H143" s="1">
        <v>3.7703421088894902E-3</v>
      </c>
      <c r="I143" s="1">
        <v>81.548170098426695</v>
      </c>
      <c r="J143" s="1" t="s">
        <v>452</v>
      </c>
      <c r="K143" s="1">
        <v>81.257659753068594</v>
      </c>
      <c r="L143" s="1" t="s">
        <v>453</v>
      </c>
      <c r="M143" s="4">
        <v>-0.290510345358101</v>
      </c>
      <c r="N143" s="15" t="s">
        <v>241</v>
      </c>
    </row>
    <row r="144" spans="1:14" x14ac:dyDescent="0.2">
      <c r="A144" s="1" t="s">
        <v>377</v>
      </c>
      <c r="B144" s="1" t="s">
        <v>40</v>
      </c>
      <c r="C144" s="1">
        <v>-20</v>
      </c>
      <c r="D144" s="1" t="s">
        <v>41</v>
      </c>
      <c r="E144" s="1">
        <v>3.8534170875504299E-5</v>
      </c>
      <c r="F144" s="7">
        <v>1.05862044484324E-5</v>
      </c>
      <c r="G144" s="1">
        <v>-1.4626853114106501E-2</v>
      </c>
      <c r="H144" s="1">
        <v>3.6878625300086E-3</v>
      </c>
      <c r="I144" s="1">
        <v>81.265400928867805</v>
      </c>
      <c r="J144" s="1" t="s">
        <v>454</v>
      </c>
      <c r="K144" s="1">
        <v>80.859585871016606</v>
      </c>
      <c r="L144" s="1" t="s">
        <v>455</v>
      </c>
      <c r="M144" s="4">
        <v>-0.40581505785125699</v>
      </c>
      <c r="N144" s="15" t="s">
        <v>241</v>
      </c>
    </row>
    <row r="145" spans="1:14" x14ac:dyDescent="0.2">
      <c r="A145" s="1" t="s">
        <v>377</v>
      </c>
      <c r="B145" s="1" t="s">
        <v>42</v>
      </c>
      <c r="C145" s="1">
        <v>-20</v>
      </c>
      <c r="D145" s="1" t="s">
        <v>41</v>
      </c>
      <c r="E145" s="1">
        <v>2.53821214745703E-5</v>
      </c>
      <c r="F145" s="7">
        <v>1.23575779150138E-5</v>
      </c>
      <c r="G145" s="1">
        <v>-9.8033052717619498E-3</v>
      </c>
      <c r="H145" s="1">
        <v>4.5800858964194901E-3</v>
      </c>
      <c r="I145" s="1">
        <v>84.821430955699</v>
      </c>
      <c r="J145" s="1" t="s">
        <v>456</v>
      </c>
      <c r="K145" s="1">
        <v>84.759721817750204</v>
      </c>
      <c r="L145" s="1" t="s">
        <v>457</v>
      </c>
      <c r="M145" s="4">
        <v>-6.1709137948781703E-2</v>
      </c>
      <c r="N145" s="15" t="s">
        <v>241</v>
      </c>
    </row>
    <row r="146" spans="1:14" x14ac:dyDescent="0.2">
      <c r="A146" s="1" t="s">
        <v>39</v>
      </c>
      <c r="B146" s="1" t="s">
        <v>40</v>
      </c>
      <c r="C146" s="1">
        <v>-20</v>
      </c>
      <c r="D146" s="1" t="s">
        <v>56</v>
      </c>
      <c r="E146" s="1">
        <v>2.4889658113219102E-6</v>
      </c>
      <c r="F146" s="7">
        <v>1.0154617020336899E-5</v>
      </c>
      <c r="G146" s="1">
        <v>-8.6172116329514897E-4</v>
      </c>
      <c r="H146" s="1">
        <v>3.4897806839232302E-3</v>
      </c>
      <c r="I146" s="1">
        <v>79.864142507200199</v>
      </c>
      <c r="J146" s="1" t="s">
        <v>458</v>
      </c>
      <c r="K146" s="1">
        <v>79.863762484712893</v>
      </c>
      <c r="L146" s="1" t="s">
        <v>459</v>
      </c>
      <c r="M146" s="4">
        <v>-3.80022487320275E-4</v>
      </c>
      <c r="N146" s="15" t="s">
        <v>241</v>
      </c>
    </row>
    <row r="147" spans="1:14" x14ac:dyDescent="0.2">
      <c r="A147" s="1" t="s">
        <v>39</v>
      </c>
      <c r="B147" s="1" t="s">
        <v>42</v>
      </c>
      <c r="C147" s="1">
        <v>-20</v>
      </c>
      <c r="D147" s="1" t="s">
        <v>56</v>
      </c>
      <c r="E147" s="1">
        <v>2.5732828371425501E-5</v>
      </c>
      <c r="F147" s="7">
        <v>9.1028826785131501E-6</v>
      </c>
      <c r="G147" s="1">
        <v>-8.4958351435576208E-3</v>
      </c>
      <c r="H147" s="1">
        <v>2.9278528208441399E-3</v>
      </c>
      <c r="I147" s="1">
        <v>76.694947031320197</v>
      </c>
      <c r="J147" s="1" t="s">
        <v>460</v>
      </c>
      <c r="K147" s="1">
        <v>76.7035732622235</v>
      </c>
      <c r="L147" s="1" t="s">
        <v>461</v>
      </c>
      <c r="M147" s="4">
        <v>8.6262309033173796E-3</v>
      </c>
      <c r="N147" s="14" t="s">
        <v>239</v>
      </c>
    </row>
    <row r="148" spans="1:14" x14ac:dyDescent="0.2">
      <c r="A148" s="1" t="s">
        <v>43</v>
      </c>
      <c r="B148" s="1" t="s">
        <v>40</v>
      </c>
      <c r="C148" s="1">
        <v>-20</v>
      </c>
      <c r="D148" s="1" t="s">
        <v>56</v>
      </c>
      <c r="E148" s="1">
        <v>3.8352766519754402E-5</v>
      </c>
      <c r="F148" s="7">
        <v>9.2517385622744605E-6</v>
      </c>
      <c r="G148" s="1">
        <v>-1.24372217131411E-2</v>
      </c>
      <c r="H148" s="1">
        <v>2.8574322455709399E-3</v>
      </c>
      <c r="I148" s="1">
        <v>76.335619951203398</v>
      </c>
      <c r="J148" s="1" t="s">
        <v>462</v>
      </c>
      <c r="K148" s="1">
        <v>76.2654095746189</v>
      </c>
      <c r="L148" s="1" t="s">
        <v>463</v>
      </c>
      <c r="M148" s="4">
        <v>-7.02103765844697E-2</v>
      </c>
      <c r="N148" s="15" t="s">
        <v>241</v>
      </c>
    </row>
    <row r="149" spans="1:14" x14ac:dyDescent="0.2">
      <c r="A149" s="1" t="s">
        <v>44</v>
      </c>
      <c r="B149" s="1" t="s">
        <v>40</v>
      </c>
      <c r="C149" s="1">
        <v>-20</v>
      </c>
      <c r="D149" s="1" t="s">
        <v>56</v>
      </c>
      <c r="E149" s="1">
        <v>6.66494207427975E-5</v>
      </c>
      <c r="F149" s="7">
        <v>9.8639274921248898E-6</v>
      </c>
      <c r="G149" s="1">
        <v>-2.1010710989380801E-2</v>
      </c>
      <c r="H149" s="1">
        <v>2.8317125026610501E-3</v>
      </c>
      <c r="I149" s="1">
        <v>76.341654036801103</v>
      </c>
      <c r="J149" s="1" t="s">
        <v>464</v>
      </c>
      <c r="K149" s="1">
        <v>76.102720971485994</v>
      </c>
      <c r="L149" s="1" t="s">
        <v>465</v>
      </c>
      <c r="M149" s="4">
        <v>-0.238933065315138</v>
      </c>
      <c r="N149" s="15" t="s">
        <v>241</v>
      </c>
    </row>
    <row r="150" spans="1:14" x14ac:dyDescent="0.2">
      <c r="A150" s="1" t="s">
        <v>44</v>
      </c>
      <c r="B150" s="1" t="s">
        <v>42</v>
      </c>
      <c r="C150" s="1">
        <v>-20</v>
      </c>
      <c r="D150" s="1" t="s">
        <v>56</v>
      </c>
      <c r="E150" s="1">
        <v>8.2590195411253799E-8</v>
      </c>
      <c r="F150" s="7">
        <v>7.9813225013732496E-6</v>
      </c>
      <c r="G150" s="1">
        <v>-2.8823187416613501E-5</v>
      </c>
      <c r="H150" s="1">
        <v>2.77957081143561E-3</v>
      </c>
      <c r="I150" s="1">
        <v>75.768251500384494</v>
      </c>
      <c r="J150" s="1" t="s">
        <v>466</v>
      </c>
      <c r="K150" s="1">
        <v>75.7682517124355</v>
      </c>
      <c r="L150" s="1" t="s">
        <v>467</v>
      </c>
      <c r="M150" s="4">
        <v>2.1205103450938599E-7</v>
      </c>
      <c r="N150" s="14" t="s">
        <v>239</v>
      </c>
    </row>
    <row r="151" spans="1:14" x14ac:dyDescent="0.2">
      <c r="A151" s="1" t="s">
        <v>45</v>
      </c>
      <c r="B151" s="1" t="s">
        <v>40</v>
      </c>
      <c r="C151" s="1">
        <v>-20</v>
      </c>
      <c r="D151" s="1" t="s">
        <v>56</v>
      </c>
      <c r="E151" s="1">
        <v>2.4509232728607401E-5</v>
      </c>
      <c r="F151" s="7">
        <v>9.9926476412266298E-6</v>
      </c>
      <c r="G151" s="1">
        <v>-8.0423581134636494E-3</v>
      </c>
      <c r="H151" s="1">
        <v>3.16356636050023E-3</v>
      </c>
      <c r="I151" s="1">
        <v>78.152381460294393</v>
      </c>
      <c r="J151" s="1" t="s">
        <v>468</v>
      </c>
      <c r="K151" s="1">
        <v>78.097576835070001</v>
      </c>
      <c r="L151" s="1" t="s">
        <v>469</v>
      </c>
      <c r="M151" s="4">
        <v>-5.4804625224363697E-2</v>
      </c>
      <c r="N151" s="15" t="s">
        <v>241</v>
      </c>
    </row>
    <row r="152" spans="1:14" x14ac:dyDescent="0.2">
      <c r="A152" s="1" t="s">
        <v>45</v>
      </c>
      <c r="B152" s="1" t="s">
        <v>42</v>
      </c>
      <c r="C152" s="1">
        <v>-20</v>
      </c>
      <c r="D152" s="1" t="s">
        <v>56</v>
      </c>
      <c r="E152" s="1">
        <v>6.9647990412300101E-6</v>
      </c>
      <c r="F152" s="7">
        <v>9.1403577491545502E-6</v>
      </c>
      <c r="G152" s="1">
        <v>-2.3923279653032502E-3</v>
      </c>
      <c r="H152" s="1">
        <v>3.1240002870869901E-3</v>
      </c>
      <c r="I152" s="1">
        <v>77.869562317688704</v>
      </c>
      <c r="J152" s="1" t="s">
        <v>470</v>
      </c>
      <c r="K152" s="1">
        <v>77.871097845869599</v>
      </c>
      <c r="L152" s="1" t="s">
        <v>471</v>
      </c>
      <c r="M152" s="4">
        <v>1.5355281809093001E-3</v>
      </c>
      <c r="N152" s="14" t="s">
        <v>239</v>
      </c>
    </row>
    <row r="153" spans="1:14" x14ac:dyDescent="0.2">
      <c r="A153" s="1" t="s">
        <v>46</v>
      </c>
      <c r="B153" s="1" t="s">
        <v>40</v>
      </c>
      <c r="C153" s="1">
        <v>-20</v>
      </c>
      <c r="D153" s="1" t="s">
        <v>56</v>
      </c>
      <c r="E153" s="1">
        <v>1.6987698559164902E-5</v>
      </c>
      <c r="F153" s="7">
        <v>1.3121655116529701E-5</v>
      </c>
      <c r="G153" s="1">
        <v>-5.5764027106808504E-3</v>
      </c>
      <c r="H153" s="1">
        <v>4.23986822667838E-3</v>
      </c>
      <c r="I153" s="1">
        <v>83.364842341187497</v>
      </c>
      <c r="J153" s="1" t="s">
        <v>472</v>
      </c>
      <c r="K153" s="1">
        <v>83.368682373614305</v>
      </c>
      <c r="L153" s="1" t="s">
        <v>473</v>
      </c>
      <c r="M153" s="4">
        <v>3.8400324267939801E-3</v>
      </c>
      <c r="N153" s="14" t="s">
        <v>239</v>
      </c>
    </row>
    <row r="154" spans="1:14" x14ac:dyDescent="0.2">
      <c r="A154" s="1" t="s">
        <v>46</v>
      </c>
      <c r="B154" s="1" t="s">
        <v>42</v>
      </c>
      <c r="C154" s="1">
        <v>-20</v>
      </c>
      <c r="D154" s="1" t="s">
        <v>56</v>
      </c>
      <c r="E154" s="1">
        <v>4.1762603417299801E-5</v>
      </c>
      <c r="F154" s="7">
        <v>1.5565133980145101E-5</v>
      </c>
      <c r="G154" s="1">
        <v>-1.3035793787115399E-2</v>
      </c>
      <c r="H154" s="1">
        <v>4.61951454573501E-3</v>
      </c>
      <c r="I154" s="1">
        <v>84.941410139643907</v>
      </c>
      <c r="J154" s="1" t="s">
        <v>474</v>
      </c>
      <c r="K154" s="1">
        <v>84.912379098063397</v>
      </c>
      <c r="L154" s="1" t="s">
        <v>475</v>
      </c>
      <c r="M154" s="4">
        <v>-2.9031041580537899E-2</v>
      </c>
      <c r="N154" s="15" t="s">
        <v>241</v>
      </c>
    </row>
    <row r="155" spans="1:14" x14ac:dyDescent="0.2">
      <c r="A155" s="1" t="s">
        <v>47</v>
      </c>
      <c r="B155" s="1" t="s">
        <v>40</v>
      </c>
      <c r="C155" s="1">
        <v>-20</v>
      </c>
      <c r="D155" s="1" t="s">
        <v>56</v>
      </c>
      <c r="E155" s="1">
        <v>5.2019084688194497E-5</v>
      </c>
      <c r="F155" s="7">
        <v>9.5124835025038301E-6</v>
      </c>
      <c r="G155" s="1">
        <v>-1.6559486015940698E-2</v>
      </c>
      <c r="H155" s="1">
        <v>2.7903633835422601E-3</v>
      </c>
      <c r="I155" s="1">
        <v>76.135684297769004</v>
      </c>
      <c r="J155" s="1" t="s">
        <v>476</v>
      </c>
      <c r="K155" s="1">
        <v>75.838321803614306</v>
      </c>
      <c r="L155" s="1" t="s">
        <v>477</v>
      </c>
      <c r="M155" s="4">
        <v>-0.29736249415464</v>
      </c>
      <c r="N155" s="15" t="s">
        <v>241</v>
      </c>
    </row>
    <row r="156" spans="1:14" x14ac:dyDescent="0.2">
      <c r="A156" s="1" t="s">
        <v>47</v>
      </c>
      <c r="B156" s="1" t="s">
        <v>42</v>
      </c>
      <c r="C156" s="1">
        <v>-20</v>
      </c>
      <c r="D156" s="1" t="s">
        <v>56</v>
      </c>
      <c r="E156" s="1">
        <v>5.20606484989529E-6</v>
      </c>
      <c r="F156" s="7">
        <v>1.2630342668947301E-5</v>
      </c>
      <c r="G156" s="1">
        <v>-1.77521880214945E-3</v>
      </c>
      <c r="H156" s="1">
        <v>4.27990433555029E-3</v>
      </c>
      <c r="I156" s="1">
        <v>83.538254828852999</v>
      </c>
      <c r="J156" s="1" t="s">
        <v>478</v>
      </c>
      <c r="K156" s="1">
        <v>83.538043597853303</v>
      </c>
      <c r="L156" s="1" t="s">
        <v>479</v>
      </c>
      <c r="M156" s="4">
        <v>-2.11230999653367E-4</v>
      </c>
      <c r="N156" s="15" t="s">
        <v>241</v>
      </c>
    </row>
    <row r="157" spans="1:14" x14ac:dyDescent="0.2">
      <c r="A157" s="1" t="s">
        <v>250</v>
      </c>
      <c r="B157" s="1" t="s">
        <v>40</v>
      </c>
      <c r="C157" s="1">
        <v>-20</v>
      </c>
      <c r="D157" s="1" t="s">
        <v>56</v>
      </c>
      <c r="E157" s="1">
        <v>-1.26104663104778E-6</v>
      </c>
      <c r="F157" s="7">
        <v>9.8459380250022093E-6</v>
      </c>
      <c r="G157" s="1">
        <v>4.5024522450187602E-4</v>
      </c>
      <c r="H157" s="1">
        <v>3.5194115463620399E-3</v>
      </c>
      <c r="I157" s="1">
        <v>80.016896944632094</v>
      </c>
      <c r="J157" s="1" t="s">
        <v>480</v>
      </c>
      <c r="K157" s="1">
        <v>80.016894860728002</v>
      </c>
      <c r="L157" s="1" t="s">
        <v>481</v>
      </c>
      <c r="M157" s="4">
        <v>-2.0839041070530601E-6</v>
      </c>
      <c r="N157" s="15" t="s">
        <v>241</v>
      </c>
    </row>
    <row r="158" spans="1:14" x14ac:dyDescent="0.2">
      <c r="A158" s="1" t="s">
        <v>250</v>
      </c>
      <c r="B158" s="1" t="s">
        <v>42</v>
      </c>
      <c r="C158" s="1">
        <v>-20</v>
      </c>
      <c r="D158" s="1" t="s">
        <v>56</v>
      </c>
      <c r="E158" s="1">
        <v>3.97996179142064E-6</v>
      </c>
      <c r="F158" s="7">
        <v>8.6601669586959294E-6</v>
      </c>
      <c r="G158" s="1">
        <v>-1.44408964035359E-3</v>
      </c>
      <c r="H158" s="1">
        <v>3.1196106584682201E-3</v>
      </c>
      <c r="I158" s="1">
        <v>77.847282122970498</v>
      </c>
      <c r="J158" s="1" t="s">
        <v>482</v>
      </c>
      <c r="K158" s="1">
        <v>77.846417065403699</v>
      </c>
      <c r="L158" s="1" t="s">
        <v>483</v>
      </c>
      <c r="M158" s="4">
        <v>-8.6505756677013302E-4</v>
      </c>
      <c r="N158" s="15" t="s">
        <v>241</v>
      </c>
    </row>
    <row r="159" spans="1:14" x14ac:dyDescent="0.2">
      <c r="A159" s="1" t="s">
        <v>48</v>
      </c>
      <c r="B159" s="1" t="s">
        <v>40</v>
      </c>
      <c r="C159" s="1">
        <v>-20</v>
      </c>
      <c r="D159" s="1" t="s">
        <v>56</v>
      </c>
      <c r="E159" s="1">
        <v>1.73643067682221E-5</v>
      </c>
      <c r="F159" s="7">
        <v>1.1726778752469001E-5</v>
      </c>
      <c r="G159" s="1">
        <v>-6.0379555646634898E-3</v>
      </c>
      <c r="H159" s="1">
        <v>3.9887868541455696E-3</v>
      </c>
      <c r="I159" s="1">
        <v>82.279830382414701</v>
      </c>
      <c r="J159" s="1" t="s">
        <v>484</v>
      </c>
      <c r="K159" s="1">
        <v>82.270123178081505</v>
      </c>
      <c r="L159" s="1" t="s">
        <v>485</v>
      </c>
      <c r="M159" s="4">
        <v>-9.7072043331962697E-3</v>
      </c>
      <c r="N159" s="15" t="s">
        <v>241</v>
      </c>
    </row>
    <row r="160" spans="1:14" x14ac:dyDescent="0.2">
      <c r="A160" s="1" t="s">
        <v>48</v>
      </c>
      <c r="B160" s="1" t="s">
        <v>42</v>
      </c>
      <c r="C160" s="1">
        <v>-20</v>
      </c>
      <c r="D160" s="1" t="s">
        <v>56</v>
      </c>
      <c r="E160" s="1">
        <v>6.0383311386192799E-5</v>
      </c>
      <c r="F160" s="7">
        <v>1.16581878204424E-5</v>
      </c>
      <c r="G160" s="1">
        <v>-1.8744355885505399E-2</v>
      </c>
      <c r="H160" s="1">
        <v>3.4142484191822301E-3</v>
      </c>
      <c r="I160" s="1">
        <v>79.341578391197103</v>
      </c>
      <c r="J160" s="1" t="s">
        <v>486</v>
      </c>
      <c r="K160" s="1">
        <v>79.470650586604606</v>
      </c>
      <c r="L160" s="1" t="s">
        <v>487</v>
      </c>
      <c r="M160" s="4">
        <v>0.12907219540746001</v>
      </c>
      <c r="N160" s="14" t="s">
        <v>239</v>
      </c>
    </row>
    <row r="161" spans="1:14" x14ac:dyDescent="0.2">
      <c r="A161" s="1" t="s">
        <v>49</v>
      </c>
      <c r="B161" s="1" t="s">
        <v>40</v>
      </c>
      <c r="C161" s="1">
        <v>-20</v>
      </c>
      <c r="D161" s="1" t="s">
        <v>56</v>
      </c>
      <c r="E161" s="1">
        <v>1.5806607242570302E-5</v>
      </c>
      <c r="F161" s="7">
        <v>1.29852776602258E-5</v>
      </c>
      <c r="G161" s="1">
        <v>-5.3021798412445599E-3</v>
      </c>
      <c r="H161" s="1">
        <v>4.2399922541811099E-3</v>
      </c>
      <c r="I161" s="1">
        <v>83.388357401035904</v>
      </c>
      <c r="J161" s="1" t="s">
        <v>488</v>
      </c>
      <c r="K161" s="1">
        <v>83.369586527590002</v>
      </c>
      <c r="L161" s="1" t="s">
        <v>489</v>
      </c>
      <c r="M161" s="4">
        <v>-1.8770873445888001E-2</v>
      </c>
      <c r="N161" s="15" t="s">
        <v>241</v>
      </c>
    </row>
    <row r="162" spans="1:14" x14ac:dyDescent="0.2">
      <c r="A162" s="1" t="s">
        <v>49</v>
      </c>
      <c r="B162" s="1" t="s">
        <v>42</v>
      </c>
      <c r="C162" s="1">
        <v>-20</v>
      </c>
      <c r="D162" s="1" t="s">
        <v>56</v>
      </c>
      <c r="E162" s="1">
        <v>1.36436033108842E-5</v>
      </c>
      <c r="F162" s="7">
        <v>1.00475936668076E-5</v>
      </c>
      <c r="G162" s="1">
        <v>-4.5754248636200598E-3</v>
      </c>
      <c r="H162" s="1">
        <v>3.3139547362056798E-3</v>
      </c>
      <c r="I162" s="1">
        <v>78.939373956846893</v>
      </c>
      <c r="J162" s="1" t="s">
        <v>490</v>
      </c>
      <c r="K162" s="1">
        <v>78.934104190696999</v>
      </c>
      <c r="L162" s="1" t="s">
        <v>491</v>
      </c>
      <c r="M162" s="4">
        <v>-5.2697661498513097E-3</v>
      </c>
      <c r="N162" s="15" t="s">
        <v>241</v>
      </c>
    </row>
    <row r="163" spans="1:14" x14ac:dyDescent="0.2">
      <c r="A163" s="1" t="s">
        <v>50</v>
      </c>
      <c r="B163" s="1" t="s">
        <v>40</v>
      </c>
      <c r="C163" s="1">
        <v>-20</v>
      </c>
      <c r="D163" s="1" t="s">
        <v>56</v>
      </c>
      <c r="E163" s="1">
        <v>9.0452466637156698E-6</v>
      </c>
      <c r="F163" s="7">
        <v>1.0352700532758399E-5</v>
      </c>
      <c r="G163" s="1">
        <v>-3.16635057346035E-3</v>
      </c>
      <c r="H163" s="1">
        <v>3.5969139741618599E-3</v>
      </c>
      <c r="I163" s="1">
        <v>80.407439627934494</v>
      </c>
      <c r="J163" s="1" t="s">
        <v>492</v>
      </c>
      <c r="K163" s="1">
        <v>80.4091047826101</v>
      </c>
      <c r="L163" s="1" t="s">
        <v>493</v>
      </c>
      <c r="M163" s="4">
        <v>1.6651546755781499E-3</v>
      </c>
      <c r="N163" s="14" t="s">
        <v>239</v>
      </c>
    </row>
    <row r="164" spans="1:14" x14ac:dyDescent="0.2">
      <c r="A164" s="1" t="s">
        <v>50</v>
      </c>
      <c r="B164" s="1" t="s">
        <v>42</v>
      </c>
      <c r="C164" s="1">
        <v>-20</v>
      </c>
      <c r="D164" s="1" t="s">
        <v>56</v>
      </c>
      <c r="E164" s="1">
        <v>4.5932489354383604E-6</v>
      </c>
      <c r="F164" s="7">
        <v>1.10315570789295E-5</v>
      </c>
      <c r="G164" s="1">
        <v>-1.62647080854959E-3</v>
      </c>
      <c r="H164" s="1">
        <v>3.8991491537754999E-3</v>
      </c>
      <c r="I164" s="1">
        <v>81.860819477334104</v>
      </c>
      <c r="J164" s="1" t="s">
        <v>494</v>
      </c>
      <c r="K164" s="1">
        <v>81.8614457934124</v>
      </c>
      <c r="L164" s="1" t="s">
        <v>495</v>
      </c>
      <c r="M164" s="4">
        <v>6.2631607832486203E-4</v>
      </c>
      <c r="N164" s="14" t="s">
        <v>239</v>
      </c>
    </row>
    <row r="165" spans="1:14" x14ac:dyDescent="0.2">
      <c r="A165" s="1" t="s">
        <v>51</v>
      </c>
      <c r="B165" s="1" t="s">
        <v>40</v>
      </c>
      <c r="C165" s="1">
        <v>-20</v>
      </c>
      <c r="D165" s="1" t="s">
        <v>56</v>
      </c>
      <c r="E165" s="1">
        <v>3.4374966296374899E-5</v>
      </c>
      <c r="F165" s="7">
        <v>8.1459119145110997E-6</v>
      </c>
      <c r="G165" s="1">
        <v>-1.1262657982090101E-2</v>
      </c>
      <c r="H165" s="1">
        <v>2.5798603370066199E-3</v>
      </c>
      <c r="I165" s="1">
        <v>74.392179344138995</v>
      </c>
      <c r="J165" s="1" t="s">
        <v>496</v>
      </c>
      <c r="K165" s="1">
        <v>74.427092946763594</v>
      </c>
      <c r="L165" s="1" t="s">
        <v>497</v>
      </c>
      <c r="M165" s="4">
        <v>3.4913602624598597E-2</v>
      </c>
      <c r="N165" s="14" t="s">
        <v>239</v>
      </c>
    </row>
    <row r="166" spans="1:14" x14ac:dyDescent="0.2">
      <c r="A166" s="1" t="s">
        <v>51</v>
      </c>
      <c r="B166" s="1" t="s">
        <v>42</v>
      </c>
      <c r="C166" s="1">
        <v>-20</v>
      </c>
      <c r="D166" s="1" t="s">
        <v>56</v>
      </c>
      <c r="E166" s="1">
        <v>-7.7302619075185596E-7</v>
      </c>
      <c r="F166" s="7">
        <v>8.36573227839886E-6</v>
      </c>
      <c r="G166" s="1">
        <v>2.8622824868588999E-4</v>
      </c>
      <c r="H166" s="1">
        <v>3.0836202973397002E-3</v>
      </c>
      <c r="I166" s="1">
        <v>77.637857616405995</v>
      </c>
      <c r="J166" s="1" t="s">
        <v>498</v>
      </c>
      <c r="K166" s="1">
        <v>77.637799025714799</v>
      </c>
      <c r="L166" s="1" t="s">
        <v>499</v>
      </c>
      <c r="M166" s="4">
        <v>-5.8590691196513897E-5</v>
      </c>
      <c r="N166" s="15" t="s">
        <v>241</v>
      </c>
    </row>
    <row r="167" spans="1:14" x14ac:dyDescent="0.2">
      <c r="A167" s="1" t="s">
        <v>52</v>
      </c>
      <c r="B167" s="1" t="s">
        <v>40</v>
      </c>
      <c r="C167" s="1">
        <v>-20</v>
      </c>
      <c r="D167" s="1" t="s">
        <v>56</v>
      </c>
      <c r="E167" s="1">
        <v>1.25646109824243E-5</v>
      </c>
      <c r="F167" s="7">
        <v>9.3829519780635697E-6</v>
      </c>
      <c r="G167" s="1">
        <v>-4.3002319947921903E-3</v>
      </c>
      <c r="H167" s="1">
        <v>3.1690584805934398E-3</v>
      </c>
      <c r="I167" s="1">
        <v>78.130305720941294</v>
      </c>
      <c r="J167" s="1" t="s">
        <v>500</v>
      </c>
      <c r="K167" s="1">
        <v>78.129805681614002</v>
      </c>
      <c r="L167" s="1" t="s">
        <v>501</v>
      </c>
      <c r="M167" s="4">
        <v>-5.0003932730646695E-4</v>
      </c>
      <c r="N167" s="15" t="s">
        <v>241</v>
      </c>
    </row>
    <row r="168" spans="1:14" x14ac:dyDescent="0.2">
      <c r="A168" s="1" t="s">
        <v>52</v>
      </c>
      <c r="B168" s="1" t="s">
        <v>42</v>
      </c>
      <c r="C168" s="1">
        <v>-20</v>
      </c>
      <c r="D168" s="1" t="s">
        <v>56</v>
      </c>
      <c r="E168" s="1">
        <v>-2.9042931383438498E-6</v>
      </c>
      <c r="F168" s="7">
        <v>1.23811411253194E-5</v>
      </c>
      <c r="G168" s="1">
        <v>1.0327768319903299E-3</v>
      </c>
      <c r="H168" s="1">
        <v>4.4611563368643402E-3</v>
      </c>
      <c r="I168" s="1">
        <v>84.284685584551994</v>
      </c>
      <c r="J168" s="1" t="s">
        <v>502</v>
      </c>
      <c r="K168" s="1">
        <v>84.285391012728496</v>
      </c>
      <c r="L168" s="1" t="s">
        <v>503</v>
      </c>
      <c r="M168" s="4">
        <v>7.0542817648799904E-4</v>
      </c>
      <c r="N168" s="14" t="s">
        <v>239</v>
      </c>
    </row>
    <row r="169" spans="1:14" x14ac:dyDescent="0.2">
      <c r="A169" s="1" t="s">
        <v>53</v>
      </c>
      <c r="B169" s="1" t="s">
        <v>40</v>
      </c>
      <c r="C169" s="1">
        <v>-20</v>
      </c>
      <c r="D169" s="1" t="s">
        <v>56</v>
      </c>
      <c r="E169" s="1">
        <v>9.6214057802247103E-6</v>
      </c>
      <c r="F169" s="7">
        <v>8.5471686295931498E-6</v>
      </c>
      <c r="G169" s="1">
        <v>-3.3861328179084701E-3</v>
      </c>
      <c r="H169" s="1">
        <v>3.0030093487989802E-3</v>
      </c>
      <c r="I169" s="1">
        <v>77.148867114152495</v>
      </c>
      <c r="J169" s="1" t="s">
        <v>504</v>
      </c>
      <c r="K169" s="1">
        <v>77.161178175495806</v>
      </c>
      <c r="L169" s="1" t="s">
        <v>505</v>
      </c>
      <c r="M169" s="4">
        <v>1.23110613433823E-2</v>
      </c>
      <c r="N169" s="14" t="s">
        <v>239</v>
      </c>
    </row>
    <row r="170" spans="1:14" x14ac:dyDescent="0.2">
      <c r="A170" s="1" t="s">
        <v>53</v>
      </c>
      <c r="B170" s="1" t="s">
        <v>42</v>
      </c>
      <c r="C170" s="1">
        <v>-20</v>
      </c>
      <c r="D170" s="1" t="s">
        <v>56</v>
      </c>
      <c r="E170" s="1">
        <v>-2.2883641919762002E-6</v>
      </c>
      <c r="F170" s="7">
        <v>9.28279992587715E-6</v>
      </c>
      <c r="G170" s="1">
        <v>8.5346292327928401E-4</v>
      </c>
      <c r="H170" s="1">
        <v>3.4908912736026699E-3</v>
      </c>
      <c r="I170" s="1">
        <v>79.870543329654097</v>
      </c>
      <c r="J170" s="1" t="s">
        <v>506</v>
      </c>
      <c r="K170" s="1">
        <v>79.871000366776997</v>
      </c>
      <c r="L170" s="1" t="s">
        <v>507</v>
      </c>
      <c r="M170" s="4">
        <v>4.5703712291356201E-4</v>
      </c>
      <c r="N170" s="14" t="s">
        <v>239</v>
      </c>
    </row>
    <row r="171" spans="1:14" x14ac:dyDescent="0.2">
      <c r="A171" s="1" t="s">
        <v>60</v>
      </c>
      <c r="B171" s="1" t="s">
        <v>40</v>
      </c>
      <c r="C171" s="1">
        <v>-20</v>
      </c>
      <c r="D171" s="1" t="s">
        <v>56</v>
      </c>
      <c r="E171" s="1">
        <v>1.6369349807222199E-5</v>
      </c>
      <c r="F171" s="7">
        <v>9.6152667638309197E-6</v>
      </c>
      <c r="G171" s="1">
        <v>-5.4891558184402504E-3</v>
      </c>
      <c r="H171" s="1">
        <v>3.1709978716383501E-3</v>
      </c>
      <c r="I171" s="1">
        <v>78.139772368878795</v>
      </c>
      <c r="J171" s="1" t="s">
        <v>508</v>
      </c>
      <c r="K171" s="1">
        <v>78.141069652252597</v>
      </c>
      <c r="L171" s="1" t="s">
        <v>509</v>
      </c>
      <c r="M171" s="4">
        <v>1.2972833738160701E-3</v>
      </c>
      <c r="N171" s="14" t="s">
        <v>239</v>
      </c>
    </row>
    <row r="172" spans="1:14" x14ac:dyDescent="0.2">
      <c r="A172" s="1" t="s">
        <v>60</v>
      </c>
      <c r="B172" s="1" t="s">
        <v>42</v>
      </c>
      <c r="C172" s="1">
        <v>-20</v>
      </c>
      <c r="D172" s="1" t="s">
        <v>56</v>
      </c>
      <c r="E172" s="1">
        <v>-3.6579047842949798E-6</v>
      </c>
      <c r="F172" s="7">
        <v>8.9796984017453206E-6</v>
      </c>
      <c r="G172" s="1">
        <v>1.32515699555664E-3</v>
      </c>
      <c r="H172" s="1">
        <v>3.2662530846389501E-3</v>
      </c>
      <c r="I172" s="1">
        <v>78.673798084848102</v>
      </c>
      <c r="J172" s="1" t="s">
        <v>510</v>
      </c>
      <c r="K172" s="1">
        <v>78.673881433060799</v>
      </c>
      <c r="L172" s="1" t="s">
        <v>511</v>
      </c>
      <c r="M172" s="4">
        <v>8.33482126978424E-5</v>
      </c>
      <c r="N172" s="14" t="s">
        <v>239</v>
      </c>
    </row>
    <row r="173" spans="1:14" x14ac:dyDescent="0.2">
      <c r="A173" s="1" t="s">
        <v>54</v>
      </c>
      <c r="B173" s="1" t="s">
        <v>40</v>
      </c>
      <c r="C173" s="1">
        <v>-20</v>
      </c>
      <c r="D173" s="1" t="s">
        <v>56</v>
      </c>
      <c r="E173" s="1">
        <v>1.03704635840248E-5</v>
      </c>
      <c r="F173" s="7">
        <v>1.00783825930535E-5</v>
      </c>
      <c r="G173" s="1">
        <v>-3.5849969430954299E-3</v>
      </c>
      <c r="H173" s="1">
        <v>3.4289249290221698E-3</v>
      </c>
      <c r="I173" s="1">
        <v>79.555629705558999</v>
      </c>
      <c r="J173" s="1" t="s">
        <v>512</v>
      </c>
      <c r="K173" s="1">
        <v>79.548803736521705</v>
      </c>
      <c r="L173" s="1" t="s">
        <v>513</v>
      </c>
      <c r="M173" s="4">
        <v>-6.8259690373082497E-3</v>
      </c>
      <c r="N173" s="15" t="s">
        <v>241</v>
      </c>
    </row>
    <row r="174" spans="1:14" x14ac:dyDescent="0.2">
      <c r="A174" s="1" t="s">
        <v>54</v>
      </c>
      <c r="B174" s="1" t="s">
        <v>42</v>
      </c>
      <c r="C174" s="1">
        <v>-20</v>
      </c>
      <c r="D174" s="1" t="s">
        <v>56</v>
      </c>
      <c r="E174" s="1">
        <v>-4.1387928736452697E-6</v>
      </c>
      <c r="F174" s="7">
        <v>1.0480543832726E-5</v>
      </c>
      <c r="G174" s="1">
        <v>1.4512137520488399E-3</v>
      </c>
      <c r="H174" s="1">
        <v>3.66940462447045E-3</v>
      </c>
      <c r="I174" s="1">
        <v>80.770067637738094</v>
      </c>
      <c r="J174" s="1" t="s">
        <v>514</v>
      </c>
      <c r="K174" s="1">
        <v>80.768954213111797</v>
      </c>
      <c r="L174" s="1" t="s">
        <v>515</v>
      </c>
      <c r="M174" s="4">
        <v>-1.1134246263395701E-3</v>
      </c>
      <c r="N174" s="15" t="s">
        <v>241</v>
      </c>
    </row>
    <row r="175" spans="1:14" x14ac:dyDescent="0.2">
      <c r="A175" s="1" t="s">
        <v>55</v>
      </c>
      <c r="B175" s="1" t="s">
        <v>40</v>
      </c>
      <c r="C175" s="1">
        <v>-20</v>
      </c>
      <c r="D175" s="1" t="s">
        <v>56</v>
      </c>
      <c r="E175" s="1">
        <v>8.2851456347951994E-6</v>
      </c>
      <c r="F175" s="7">
        <v>6.4480274706549698E-6</v>
      </c>
      <c r="G175" s="1">
        <v>-2.92868346684131E-3</v>
      </c>
      <c r="H175" s="1">
        <v>2.25106017650685E-3</v>
      </c>
      <c r="I175" s="1">
        <v>71.981378679757</v>
      </c>
      <c r="J175" s="1" t="s">
        <v>516</v>
      </c>
      <c r="K175" s="1">
        <v>71.973710876584605</v>
      </c>
      <c r="L175" s="1" t="s">
        <v>517</v>
      </c>
      <c r="M175" s="4">
        <v>-7.6678031723247404E-3</v>
      </c>
      <c r="N175" s="15" t="s">
        <v>241</v>
      </c>
    </row>
    <row r="176" spans="1:14" x14ac:dyDescent="0.2">
      <c r="A176" s="1" t="s">
        <v>55</v>
      </c>
      <c r="B176" s="1" t="s">
        <v>42</v>
      </c>
      <c r="C176" s="1">
        <v>-20</v>
      </c>
      <c r="D176" s="1" t="s">
        <v>56</v>
      </c>
      <c r="E176" s="1">
        <v>1.9758124710873101E-5</v>
      </c>
      <c r="F176" s="7">
        <v>7.8689374095072802E-6</v>
      </c>
      <c r="G176" s="1">
        <v>-6.9664796404452101E-3</v>
      </c>
      <c r="H176" s="1">
        <v>2.7237191110199401E-3</v>
      </c>
      <c r="I176" s="1">
        <v>75.391335451071399</v>
      </c>
      <c r="J176" s="1" t="s">
        <v>518</v>
      </c>
      <c r="K176" s="1">
        <v>75.404519308761493</v>
      </c>
      <c r="L176" s="1" t="s">
        <v>519</v>
      </c>
      <c r="M176" s="4">
        <v>1.31838576900378E-2</v>
      </c>
      <c r="N176" s="14" t="s">
        <v>239</v>
      </c>
    </row>
    <row r="177" spans="1:14" x14ac:dyDescent="0.2">
      <c r="A177" s="1" t="s">
        <v>61</v>
      </c>
      <c r="B177" s="1" t="s">
        <v>40</v>
      </c>
      <c r="C177" s="1">
        <v>-20</v>
      </c>
      <c r="D177" s="1" t="s">
        <v>56</v>
      </c>
      <c r="E177" s="1">
        <v>-8.5108325061952604E-6</v>
      </c>
      <c r="F177" s="7">
        <v>7.8129892232234405E-6</v>
      </c>
      <c r="G177" s="1">
        <v>3.1470805298965498E-3</v>
      </c>
      <c r="H177" s="1">
        <v>2.9153821907679E-3</v>
      </c>
      <c r="I177" s="1">
        <v>76.627661058907094</v>
      </c>
      <c r="J177" s="1" t="s">
        <v>520</v>
      </c>
      <c r="K177" s="1">
        <v>76.628630063058907</v>
      </c>
      <c r="L177" s="1" t="s">
        <v>521</v>
      </c>
      <c r="M177" s="4">
        <v>9.6900415179845801E-4</v>
      </c>
      <c r="N177" s="14" t="s">
        <v>239</v>
      </c>
    </row>
    <row r="178" spans="1:14" x14ac:dyDescent="0.2">
      <c r="A178" s="1" t="s">
        <v>61</v>
      </c>
      <c r="B178" s="1" t="s">
        <v>42</v>
      </c>
      <c r="C178" s="1">
        <v>-20</v>
      </c>
      <c r="D178" s="1" t="s">
        <v>56</v>
      </c>
      <c r="E178" s="1">
        <v>1.1656823418688201E-5</v>
      </c>
      <c r="F178" s="7">
        <v>7.6979283418155596E-6</v>
      </c>
      <c r="G178" s="1">
        <v>-4.0896617581355202E-3</v>
      </c>
      <c r="H178" s="1">
        <v>2.6689768945455201E-3</v>
      </c>
      <c r="I178" s="1">
        <v>75.038638125351</v>
      </c>
      <c r="J178" s="1" t="s">
        <v>522</v>
      </c>
      <c r="K178" s="1">
        <v>75.039190231212103</v>
      </c>
      <c r="L178" s="1" t="s">
        <v>523</v>
      </c>
      <c r="M178" s="4">
        <v>5.5210586110376902E-4</v>
      </c>
      <c r="N178" s="14" t="s">
        <v>239</v>
      </c>
    </row>
    <row r="179" spans="1:14" x14ac:dyDescent="0.2">
      <c r="A179" s="1" t="s">
        <v>377</v>
      </c>
      <c r="B179" s="1" t="s">
        <v>40</v>
      </c>
      <c r="C179" s="1">
        <v>-20</v>
      </c>
      <c r="D179" s="1" t="s">
        <v>56</v>
      </c>
      <c r="E179" s="1">
        <v>-1.3360541089636399E-6</v>
      </c>
      <c r="F179" s="7">
        <v>7.3130636676187304E-6</v>
      </c>
      <c r="G179" s="1">
        <v>4.7394396854746602E-4</v>
      </c>
      <c r="H179" s="1">
        <v>2.57877916733837E-3</v>
      </c>
      <c r="I179" s="1">
        <v>74.4207449842404</v>
      </c>
      <c r="J179" s="1" t="s">
        <v>524</v>
      </c>
      <c r="K179" s="1">
        <v>74.420429057811603</v>
      </c>
      <c r="L179" s="1" t="s">
        <v>525</v>
      </c>
      <c r="M179" s="4">
        <v>-3.1592642883992999E-4</v>
      </c>
      <c r="N179" s="15" t="s">
        <v>241</v>
      </c>
    </row>
    <row r="180" spans="1:14" x14ac:dyDescent="0.2">
      <c r="A180" s="1" t="s">
        <v>377</v>
      </c>
      <c r="B180" s="1" t="s">
        <v>42</v>
      </c>
      <c r="C180" s="1">
        <v>-20</v>
      </c>
      <c r="D180" s="1" t="s">
        <v>56</v>
      </c>
      <c r="E180" s="1">
        <v>-3.55834964640386E-6</v>
      </c>
      <c r="F180" s="7">
        <v>8.9481731058917998E-6</v>
      </c>
      <c r="G180" s="1">
        <v>1.27195782305569E-3</v>
      </c>
      <c r="H180" s="1">
        <v>3.20334577714383E-3</v>
      </c>
      <c r="I180" s="1">
        <v>78.324740031468096</v>
      </c>
      <c r="J180" s="1" t="s">
        <v>526</v>
      </c>
      <c r="K180" s="1">
        <v>78.324327011579499</v>
      </c>
      <c r="L180" s="1" t="s">
        <v>527</v>
      </c>
      <c r="M180" s="4">
        <v>-4.13019888597432E-4</v>
      </c>
      <c r="N180" s="15" t="s">
        <v>241</v>
      </c>
    </row>
    <row r="181" spans="1:14" x14ac:dyDescent="0.2">
      <c r="A181" s="1" t="s">
        <v>39</v>
      </c>
      <c r="B181" s="1" t="s">
        <v>40</v>
      </c>
      <c r="C181" s="1">
        <v>-20</v>
      </c>
      <c r="D181" s="1" t="s">
        <v>57</v>
      </c>
      <c r="E181" s="1">
        <v>1.7585685154713301E-5</v>
      </c>
      <c r="F181" s="7">
        <v>1.73274981006585E-5</v>
      </c>
      <c r="G181" s="1">
        <v>-8.0613253047877101E-3</v>
      </c>
      <c r="H181" s="1">
        <v>7.8458494350969205E-3</v>
      </c>
      <c r="I181" s="1">
        <v>94.438773013579095</v>
      </c>
      <c r="J181" s="1" t="s">
        <v>528</v>
      </c>
      <c r="K181" s="1">
        <v>94.446386247970906</v>
      </c>
      <c r="L181" s="1" t="s">
        <v>529</v>
      </c>
      <c r="M181" s="4">
        <v>7.6132343918686703E-3</v>
      </c>
      <c r="N181" s="14" t="s">
        <v>239</v>
      </c>
    </row>
    <row r="182" spans="1:14" x14ac:dyDescent="0.2">
      <c r="A182" s="1" t="s">
        <v>39</v>
      </c>
      <c r="B182" s="1" t="s">
        <v>42</v>
      </c>
      <c r="C182" s="1">
        <v>-20</v>
      </c>
      <c r="D182" s="1" t="s">
        <v>57</v>
      </c>
      <c r="E182" s="1">
        <v>3.17253529633327E-5</v>
      </c>
      <c r="F182" s="7">
        <v>1.2587087634515501E-5</v>
      </c>
      <c r="G182" s="1">
        <v>-1.3994518430293999E-2</v>
      </c>
      <c r="H182" s="1">
        <v>5.48884267067218E-3</v>
      </c>
      <c r="I182" s="1">
        <v>87.886262627800605</v>
      </c>
      <c r="J182" s="1" t="s">
        <v>530</v>
      </c>
      <c r="K182" s="1">
        <v>88.015639022061706</v>
      </c>
      <c r="L182" s="1" t="s">
        <v>531</v>
      </c>
      <c r="M182" s="4">
        <v>0.129376394261072</v>
      </c>
      <c r="N182" s="14" t="s">
        <v>239</v>
      </c>
    </row>
    <row r="183" spans="1:14" x14ac:dyDescent="0.2">
      <c r="A183" s="1" t="s">
        <v>43</v>
      </c>
      <c r="B183" s="1" t="s">
        <v>40</v>
      </c>
      <c r="C183" s="1">
        <v>-20</v>
      </c>
      <c r="D183" s="1" t="s">
        <v>57</v>
      </c>
      <c r="E183" s="1">
        <v>4.2895806357501802E-5</v>
      </c>
      <c r="F183" s="7">
        <v>1.4570429915161499E-5</v>
      </c>
      <c r="G183" s="1">
        <v>-1.9136264725398901E-2</v>
      </c>
      <c r="H183" s="1">
        <v>6.2082163708762602E-3</v>
      </c>
      <c r="I183" s="1">
        <v>90.223314937308402</v>
      </c>
      <c r="J183" s="1" t="s">
        <v>532</v>
      </c>
      <c r="K183" s="1">
        <v>90.232513723802796</v>
      </c>
      <c r="L183" s="1" t="s">
        <v>533</v>
      </c>
      <c r="M183" s="4">
        <v>9.1987864943945397E-3</v>
      </c>
      <c r="N183" s="14" t="s">
        <v>239</v>
      </c>
    </row>
    <row r="184" spans="1:14" x14ac:dyDescent="0.2">
      <c r="A184" s="1" t="s">
        <v>44</v>
      </c>
      <c r="B184" s="1" t="s">
        <v>40</v>
      </c>
      <c r="C184" s="1">
        <v>-20</v>
      </c>
      <c r="D184" s="1" t="s">
        <v>57</v>
      </c>
      <c r="E184" s="1">
        <v>7.0634385978482698E-5</v>
      </c>
      <c r="F184" s="7">
        <v>1.5821208970782E-5</v>
      </c>
      <c r="G184" s="1">
        <v>-2.96247747129662E-2</v>
      </c>
      <c r="H184" s="1">
        <v>6.4129496380936901E-3</v>
      </c>
      <c r="I184" s="1">
        <v>90.298704034844405</v>
      </c>
      <c r="J184" s="1" t="s">
        <v>534</v>
      </c>
      <c r="K184" s="1">
        <v>90.816599099586199</v>
      </c>
      <c r="L184" s="1" t="s">
        <v>535</v>
      </c>
      <c r="M184" s="4">
        <v>0.51789506474175095</v>
      </c>
      <c r="N184" s="14" t="s">
        <v>239</v>
      </c>
    </row>
    <row r="185" spans="1:14" x14ac:dyDescent="0.2">
      <c r="A185" s="1" t="s">
        <v>44</v>
      </c>
      <c r="B185" s="1" t="s">
        <v>42</v>
      </c>
      <c r="C185" s="1">
        <v>-20</v>
      </c>
      <c r="D185" s="1" t="s">
        <v>57</v>
      </c>
      <c r="E185" s="1">
        <v>1.1407475541160601E-5</v>
      </c>
      <c r="F185" s="7">
        <v>1.1034792949990899E-5</v>
      </c>
      <c r="G185" s="1">
        <v>-5.2422356998099101E-3</v>
      </c>
      <c r="H185" s="1">
        <v>5.0570878821058398E-3</v>
      </c>
      <c r="I185" s="1">
        <v>86.529592654511603</v>
      </c>
      <c r="J185" s="1" t="s">
        <v>536</v>
      </c>
      <c r="K185" s="1">
        <v>86.541148551680195</v>
      </c>
      <c r="L185" s="1" t="s">
        <v>537</v>
      </c>
      <c r="M185" s="4">
        <v>1.1555897168548801E-2</v>
      </c>
      <c r="N185" s="14" t="s">
        <v>239</v>
      </c>
    </row>
    <row r="186" spans="1:14" x14ac:dyDescent="0.2">
      <c r="A186" s="1" t="s">
        <v>45</v>
      </c>
      <c r="B186" s="1" t="s">
        <v>40</v>
      </c>
      <c r="C186" s="1">
        <v>-20</v>
      </c>
      <c r="D186" s="1" t="s">
        <v>57</v>
      </c>
      <c r="E186" s="1">
        <v>3.70736271077132E-5</v>
      </c>
      <c r="F186" s="7">
        <v>1.32356429666164E-5</v>
      </c>
      <c r="G186" s="1">
        <v>-1.61793249199647E-2</v>
      </c>
      <c r="H186" s="1">
        <v>5.6801884569839299E-3</v>
      </c>
      <c r="I186" s="1">
        <v>88.476908990010898</v>
      </c>
      <c r="J186" s="1" t="s">
        <v>538</v>
      </c>
      <c r="K186" s="1">
        <v>88.632696483629303</v>
      </c>
      <c r="L186" s="1" t="s">
        <v>539</v>
      </c>
      <c r="M186" s="4">
        <v>0.15578749361833399</v>
      </c>
      <c r="N186" s="14" t="s">
        <v>239</v>
      </c>
    </row>
    <row r="187" spans="1:14" x14ac:dyDescent="0.2">
      <c r="A187" s="1" t="s">
        <v>45</v>
      </c>
      <c r="B187" s="1" t="s">
        <v>42</v>
      </c>
      <c r="C187" s="1">
        <v>-20</v>
      </c>
      <c r="D187" s="1" t="s">
        <v>57</v>
      </c>
      <c r="E187" s="1">
        <v>2.15415792210905E-5</v>
      </c>
      <c r="F187" s="7">
        <v>1.37584474180498E-5</v>
      </c>
      <c r="G187" s="1">
        <v>-9.8909876736799195E-3</v>
      </c>
      <c r="H187" s="1">
        <v>6.24650293548943E-3</v>
      </c>
      <c r="I187" s="1">
        <v>90.312327073421201</v>
      </c>
      <c r="J187" s="1" t="s">
        <v>540</v>
      </c>
      <c r="K187" s="1">
        <v>90.343431999085396</v>
      </c>
      <c r="L187" s="1" t="s">
        <v>541</v>
      </c>
      <c r="M187" s="4">
        <v>3.1104925664152499E-2</v>
      </c>
      <c r="N187" s="14" t="s">
        <v>239</v>
      </c>
    </row>
    <row r="188" spans="1:14" x14ac:dyDescent="0.2">
      <c r="A188" s="1" t="s">
        <v>46</v>
      </c>
      <c r="B188" s="1" t="s">
        <v>40</v>
      </c>
      <c r="C188" s="1">
        <v>-20</v>
      </c>
      <c r="D188" s="1" t="s">
        <v>57</v>
      </c>
      <c r="E188" s="1">
        <v>2.7314660680277702E-5</v>
      </c>
      <c r="F188" s="7">
        <v>2.0046846204929401E-5</v>
      </c>
      <c r="G188" s="1">
        <v>-1.20925455212537E-2</v>
      </c>
      <c r="H188" s="1">
        <v>8.8021562316072405E-3</v>
      </c>
      <c r="I188" s="1">
        <v>96.472557935011395</v>
      </c>
      <c r="J188" s="1" t="s">
        <v>542</v>
      </c>
      <c r="K188" s="1">
        <v>96.517043871166607</v>
      </c>
      <c r="L188" s="1" t="s">
        <v>543</v>
      </c>
      <c r="M188" s="4">
        <v>4.4485936155155101E-2</v>
      </c>
      <c r="N188" s="14" t="s">
        <v>239</v>
      </c>
    </row>
    <row r="189" spans="1:14" x14ac:dyDescent="0.2">
      <c r="A189" s="1" t="s">
        <v>46</v>
      </c>
      <c r="B189" s="1" t="s">
        <v>42</v>
      </c>
      <c r="C189" s="1">
        <v>-20</v>
      </c>
      <c r="D189" s="1" t="s">
        <v>57</v>
      </c>
      <c r="E189" s="1">
        <v>5.1067664674028501E-5</v>
      </c>
      <c r="F189" s="7">
        <v>2.0674253038079099E-5</v>
      </c>
      <c r="G189" s="1">
        <v>-2.1292437531322001E-2</v>
      </c>
      <c r="H189" s="1">
        <v>8.3626708914698797E-3</v>
      </c>
      <c r="I189" s="1">
        <v>95.444088693207405</v>
      </c>
      <c r="J189" s="1" t="s">
        <v>544</v>
      </c>
      <c r="K189" s="1">
        <v>95.595167378569101</v>
      </c>
      <c r="L189" s="1" t="s">
        <v>545</v>
      </c>
      <c r="M189" s="4">
        <v>0.15107868536166799</v>
      </c>
      <c r="N189" s="14" t="s">
        <v>239</v>
      </c>
    </row>
    <row r="190" spans="1:14" x14ac:dyDescent="0.2">
      <c r="A190" s="1" t="s">
        <v>47</v>
      </c>
      <c r="B190" s="1" t="s">
        <v>40</v>
      </c>
      <c r="C190" s="1">
        <v>-20</v>
      </c>
      <c r="D190" s="1" t="s">
        <v>57</v>
      </c>
      <c r="E190" s="1">
        <v>6.0808984984278702E-5</v>
      </c>
      <c r="F190" s="7">
        <v>1.75104479504297E-5</v>
      </c>
      <c r="G190" s="1">
        <v>-2.5643060791626201E-2</v>
      </c>
      <c r="H190" s="1">
        <v>7.1803550142918804E-3</v>
      </c>
      <c r="I190" s="1">
        <v>92.498835710045498</v>
      </c>
      <c r="J190" s="1" t="s">
        <v>546</v>
      </c>
      <c r="K190" s="1">
        <v>92.851507702379905</v>
      </c>
      <c r="L190" s="1" t="s">
        <v>547</v>
      </c>
      <c r="M190" s="4">
        <v>0.352671992334393</v>
      </c>
      <c r="N190" s="14" t="s">
        <v>239</v>
      </c>
    </row>
    <row r="191" spans="1:14" x14ac:dyDescent="0.2">
      <c r="A191" s="1" t="s">
        <v>47</v>
      </c>
      <c r="B191" s="1" t="s">
        <v>42</v>
      </c>
      <c r="C191" s="1">
        <v>-20</v>
      </c>
      <c r="D191" s="1" t="s">
        <v>57</v>
      </c>
      <c r="E191" s="1">
        <v>1.92247074177172E-5</v>
      </c>
      <c r="F191" s="7">
        <v>1.5445090959649201E-5</v>
      </c>
      <c r="G191" s="1">
        <v>-8.6651382233530697E-3</v>
      </c>
      <c r="H191" s="1">
        <v>6.8912018079009202E-3</v>
      </c>
      <c r="I191" s="1">
        <v>92.093476941114105</v>
      </c>
      <c r="J191" s="1" t="s">
        <v>548</v>
      </c>
      <c r="K191" s="1">
        <v>92.111710714791997</v>
      </c>
      <c r="L191" s="1" t="s">
        <v>549</v>
      </c>
      <c r="M191" s="4">
        <v>1.8233773677920301E-2</v>
      </c>
      <c r="N191" s="14" t="s">
        <v>239</v>
      </c>
    </row>
    <row r="192" spans="1:14" x14ac:dyDescent="0.2">
      <c r="A192" s="1" t="s">
        <v>250</v>
      </c>
      <c r="B192" s="1" t="s">
        <v>40</v>
      </c>
      <c r="C192" s="1">
        <v>-20</v>
      </c>
      <c r="D192" s="1" t="s">
        <v>57</v>
      </c>
      <c r="E192" s="1">
        <v>1.53846895041788E-5</v>
      </c>
      <c r="F192" s="7">
        <v>1.6012720715513899E-5</v>
      </c>
      <c r="G192" s="1">
        <v>-7.1761579265847497E-3</v>
      </c>
      <c r="H192" s="1">
        <v>7.51035165033741E-3</v>
      </c>
      <c r="I192" s="1">
        <v>93.6369134582295</v>
      </c>
      <c r="J192" s="1" t="s">
        <v>550</v>
      </c>
      <c r="K192" s="1">
        <v>93.660687638486493</v>
      </c>
      <c r="L192" s="1" t="s">
        <v>551</v>
      </c>
      <c r="M192" s="4">
        <v>2.37741802569644E-2</v>
      </c>
      <c r="N192" s="14" t="s">
        <v>239</v>
      </c>
    </row>
    <row r="193" spans="1:14" x14ac:dyDescent="0.2">
      <c r="A193" s="1" t="s">
        <v>250</v>
      </c>
      <c r="B193" s="1" t="s">
        <v>42</v>
      </c>
      <c r="C193" s="1">
        <v>-20</v>
      </c>
      <c r="D193" s="1" t="s">
        <v>57</v>
      </c>
      <c r="E193" s="1">
        <v>1.3395872430401799E-5</v>
      </c>
      <c r="F193" s="7">
        <v>1.37974546278893E-5</v>
      </c>
      <c r="G193" s="1">
        <v>-6.3118856295145799E-3</v>
      </c>
      <c r="H193" s="1">
        <v>6.5082387261107396E-3</v>
      </c>
      <c r="I193" s="1">
        <v>91.065936981142499</v>
      </c>
      <c r="J193" s="1" t="s">
        <v>552</v>
      </c>
      <c r="K193" s="1">
        <v>91.082909045283301</v>
      </c>
      <c r="L193" s="1" t="s">
        <v>553</v>
      </c>
      <c r="M193" s="4">
        <v>1.6972064140816201E-2</v>
      </c>
      <c r="N193" s="14" t="s">
        <v>239</v>
      </c>
    </row>
    <row r="194" spans="1:14" x14ac:dyDescent="0.2">
      <c r="A194" s="1" t="s">
        <v>48</v>
      </c>
      <c r="B194" s="1" t="s">
        <v>40</v>
      </c>
      <c r="C194" s="1">
        <v>-20</v>
      </c>
      <c r="D194" s="1" t="s">
        <v>57</v>
      </c>
      <c r="E194" s="1">
        <v>3.00252681146941E-5</v>
      </c>
      <c r="F194" s="7">
        <v>1.8158533132852401E-5</v>
      </c>
      <c r="G194" s="1">
        <v>-1.34364645763377E-2</v>
      </c>
      <c r="H194" s="1">
        <v>8.1060098244624401E-3</v>
      </c>
      <c r="I194" s="1">
        <v>94.946382148431795</v>
      </c>
      <c r="J194" s="1" t="s">
        <v>554</v>
      </c>
      <c r="K194" s="1">
        <v>95.034258016133904</v>
      </c>
      <c r="L194" s="1" t="s">
        <v>555</v>
      </c>
      <c r="M194" s="4">
        <v>8.7875867702152305E-2</v>
      </c>
      <c r="N194" s="14" t="s">
        <v>239</v>
      </c>
    </row>
    <row r="195" spans="1:14" x14ac:dyDescent="0.2">
      <c r="A195" s="1" t="s">
        <v>48</v>
      </c>
      <c r="B195" s="1" t="s">
        <v>42</v>
      </c>
      <c r="C195" s="1">
        <v>-20</v>
      </c>
      <c r="D195" s="1" t="s">
        <v>57</v>
      </c>
      <c r="E195" s="1">
        <v>7.6123615312847498E-5</v>
      </c>
      <c r="F195" s="7">
        <v>2.18432966447594E-5</v>
      </c>
      <c r="G195" s="1">
        <v>-3.12235201986381E-2</v>
      </c>
      <c r="H195" s="1">
        <v>8.7760984709455894E-3</v>
      </c>
      <c r="I195" s="1">
        <v>95.879072489063702</v>
      </c>
      <c r="J195" s="1" t="s">
        <v>556</v>
      </c>
      <c r="K195" s="1">
        <v>96.463992609383496</v>
      </c>
      <c r="L195" s="1" t="s">
        <v>557</v>
      </c>
      <c r="M195" s="4">
        <v>0.58492012031977902</v>
      </c>
      <c r="N195" s="14" t="s">
        <v>239</v>
      </c>
    </row>
    <row r="196" spans="1:14" x14ac:dyDescent="0.2">
      <c r="A196" s="1" t="s">
        <v>49</v>
      </c>
      <c r="B196" s="1" t="s">
        <v>40</v>
      </c>
      <c r="C196" s="1">
        <v>-20</v>
      </c>
      <c r="D196" s="1" t="s">
        <v>57</v>
      </c>
      <c r="E196" s="1">
        <v>3.4843959386392898E-5</v>
      </c>
      <c r="F196" s="7">
        <v>1.90466190056963E-5</v>
      </c>
      <c r="G196" s="1">
        <v>-1.5411496323835599E-2</v>
      </c>
      <c r="H196" s="1">
        <v>8.28810479016053E-3</v>
      </c>
      <c r="I196" s="1">
        <v>95.358540918448398</v>
      </c>
      <c r="J196" s="1" t="s">
        <v>558</v>
      </c>
      <c r="K196" s="1">
        <v>95.434264487101501</v>
      </c>
      <c r="L196" s="1" t="s">
        <v>559</v>
      </c>
      <c r="M196" s="4">
        <v>7.5723568653089005E-2</v>
      </c>
      <c r="N196" s="14" t="s">
        <v>239</v>
      </c>
    </row>
    <row r="197" spans="1:14" x14ac:dyDescent="0.2">
      <c r="A197" s="1" t="s">
        <v>49</v>
      </c>
      <c r="B197" s="1" t="s">
        <v>42</v>
      </c>
      <c r="C197" s="1">
        <v>-20</v>
      </c>
      <c r="D197" s="1" t="s">
        <v>57</v>
      </c>
      <c r="E197" s="1">
        <v>2.3945429602208999E-5</v>
      </c>
      <c r="F197" s="7">
        <v>1.58822747492699E-5</v>
      </c>
      <c r="G197" s="1">
        <v>-1.04455777073897E-2</v>
      </c>
      <c r="H197" s="1">
        <v>6.9459858732263896E-3</v>
      </c>
      <c r="I197" s="1">
        <v>92.184393760413698</v>
      </c>
      <c r="J197" s="1" t="s">
        <v>560</v>
      </c>
      <c r="K197" s="1">
        <v>92.254494070078806</v>
      </c>
      <c r="L197" s="1" t="s">
        <v>561</v>
      </c>
      <c r="M197" s="4">
        <v>7.0100309665107802E-2</v>
      </c>
      <c r="N197" s="14" t="s">
        <v>239</v>
      </c>
    </row>
    <row r="198" spans="1:14" x14ac:dyDescent="0.2">
      <c r="A198" s="1" t="s">
        <v>50</v>
      </c>
      <c r="B198" s="1" t="s">
        <v>40</v>
      </c>
      <c r="C198" s="1">
        <v>-20</v>
      </c>
      <c r="D198" s="1" t="s">
        <v>57</v>
      </c>
      <c r="E198" s="1">
        <v>2.2737402216529799E-5</v>
      </c>
      <c r="F198" s="7">
        <v>1.68223618377503E-5</v>
      </c>
      <c r="G198" s="1">
        <v>-1.03224056348785E-2</v>
      </c>
      <c r="H198" s="1">
        <v>7.6137922269257701E-3</v>
      </c>
      <c r="I198" s="1">
        <v>93.8632877610859</v>
      </c>
      <c r="J198" s="1" t="s">
        <v>562</v>
      </c>
      <c r="K198" s="1">
        <v>93.9070369581286</v>
      </c>
      <c r="L198" s="1" t="s">
        <v>563</v>
      </c>
      <c r="M198" s="4">
        <v>4.3749197042629397E-2</v>
      </c>
      <c r="N198" s="14" t="s">
        <v>239</v>
      </c>
    </row>
    <row r="199" spans="1:14" x14ac:dyDescent="0.2">
      <c r="A199" s="1" t="s">
        <v>50</v>
      </c>
      <c r="B199" s="1" t="s">
        <v>42</v>
      </c>
      <c r="C199" s="1">
        <v>-20</v>
      </c>
      <c r="D199" s="1" t="s">
        <v>57</v>
      </c>
      <c r="E199" s="1">
        <v>1.8016938342197602E-5</v>
      </c>
      <c r="F199" s="7">
        <v>1.70817970250126E-5</v>
      </c>
      <c r="G199" s="1">
        <v>-8.3159427397945691E-3</v>
      </c>
      <c r="H199" s="1">
        <v>7.8725161789757695E-3</v>
      </c>
      <c r="I199" s="1">
        <v>94.485568481149201</v>
      </c>
      <c r="J199" s="1" t="s">
        <v>564</v>
      </c>
      <c r="K199" s="1">
        <v>94.5085943720714</v>
      </c>
      <c r="L199" s="1" t="s">
        <v>565</v>
      </c>
      <c r="M199" s="4">
        <v>2.3025890922127701E-2</v>
      </c>
      <c r="N199" s="14" t="s">
        <v>239</v>
      </c>
    </row>
    <row r="200" spans="1:14" x14ac:dyDescent="0.2">
      <c r="A200" s="1" t="s">
        <v>51</v>
      </c>
      <c r="B200" s="1" t="s">
        <v>40</v>
      </c>
      <c r="C200" s="1">
        <v>-20</v>
      </c>
      <c r="D200" s="1" t="s">
        <v>57</v>
      </c>
      <c r="E200" s="1">
        <v>4.3363431006912199E-5</v>
      </c>
      <c r="F200" s="7">
        <v>1.46628580142556E-5</v>
      </c>
      <c r="G200" s="1">
        <v>-1.86076566657352E-2</v>
      </c>
      <c r="H200" s="1">
        <v>6.2127514991386903E-3</v>
      </c>
      <c r="I200" s="1">
        <v>89.999739857357596</v>
      </c>
      <c r="J200" s="1" t="s">
        <v>566</v>
      </c>
      <c r="K200" s="1">
        <v>90.246727905829104</v>
      </c>
      <c r="L200" s="1" t="s">
        <v>567</v>
      </c>
      <c r="M200" s="4">
        <v>0.24698804847150799</v>
      </c>
      <c r="N200" s="14" t="s">
        <v>239</v>
      </c>
    </row>
    <row r="201" spans="1:14" x14ac:dyDescent="0.2">
      <c r="A201" s="1" t="s">
        <v>51</v>
      </c>
      <c r="B201" s="1" t="s">
        <v>42</v>
      </c>
      <c r="C201" s="1">
        <v>-20</v>
      </c>
      <c r="D201" s="1" t="s">
        <v>57</v>
      </c>
      <c r="E201" s="1">
        <v>1.1226139941308499E-5</v>
      </c>
      <c r="F201" s="7">
        <v>1.3632142152526899E-5</v>
      </c>
      <c r="G201" s="1">
        <v>-5.2988663746587304E-3</v>
      </c>
      <c r="H201" s="1">
        <v>6.4777622047770596E-3</v>
      </c>
      <c r="I201" s="1">
        <v>90.983622918504395</v>
      </c>
      <c r="J201" s="1" t="s">
        <v>568</v>
      </c>
      <c r="K201" s="1">
        <v>90.998673138057597</v>
      </c>
      <c r="L201" s="1" t="s">
        <v>569</v>
      </c>
      <c r="M201" s="4">
        <v>1.50502195531885E-2</v>
      </c>
      <c r="N201" s="14" t="s">
        <v>239</v>
      </c>
    </row>
    <row r="202" spans="1:14" x14ac:dyDescent="0.2">
      <c r="A202" s="1" t="s">
        <v>52</v>
      </c>
      <c r="B202" s="1" t="s">
        <v>40</v>
      </c>
      <c r="C202" s="1">
        <v>-20</v>
      </c>
      <c r="D202" s="1" t="s">
        <v>57</v>
      </c>
      <c r="E202" s="1">
        <v>2.6508054165380298E-5</v>
      </c>
      <c r="F202" s="7">
        <v>1.48165502117062E-5</v>
      </c>
      <c r="G202" s="1">
        <v>-1.1731439729775099E-2</v>
      </c>
      <c r="H202" s="1">
        <v>6.56003543120302E-3</v>
      </c>
      <c r="I202" s="1">
        <v>91.129794048286101</v>
      </c>
      <c r="J202" s="1" t="s">
        <v>570</v>
      </c>
      <c r="K202" s="1">
        <v>91.225912133383503</v>
      </c>
      <c r="L202" s="1" t="s">
        <v>571</v>
      </c>
      <c r="M202" s="4">
        <v>9.6118085097387507E-2</v>
      </c>
      <c r="N202" s="14" t="s">
        <v>239</v>
      </c>
    </row>
    <row r="203" spans="1:14" x14ac:dyDescent="0.2">
      <c r="A203" s="1" t="s">
        <v>52</v>
      </c>
      <c r="B203" s="1" t="s">
        <v>42</v>
      </c>
      <c r="C203" s="1">
        <v>-20</v>
      </c>
      <c r="D203" s="1" t="s">
        <v>57</v>
      </c>
      <c r="E203" s="1">
        <v>1.41286052979665E-5</v>
      </c>
      <c r="F203" s="7">
        <v>2.09573134421093E-5</v>
      </c>
      <c r="G203" s="1">
        <v>-6.4380701295486302E-3</v>
      </c>
      <c r="H203" s="1">
        <v>9.7177254435340896E-3</v>
      </c>
      <c r="I203" s="1">
        <v>98.281454812106006</v>
      </c>
      <c r="J203" s="1" t="s">
        <v>572</v>
      </c>
      <c r="K203" s="1">
        <v>98.299175496619696</v>
      </c>
      <c r="L203" s="1" t="s">
        <v>573</v>
      </c>
      <c r="M203" s="4">
        <v>1.7720684513690799E-2</v>
      </c>
      <c r="N203" s="14" t="s">
        <v>239</v>
      </c>
    </row>
    <row r="204" spans="1:14" x14ac:dyDescent="0.2">
      <c r="A204" s="1" t="s">
        <v>53</v>
      </c>
      <c r="B204" s="1" t="s">
        <v>40</v>
      </c>
      <c r="C204" s="1">
        <v>-20</v>
      </c>
      <c r="D204" s="1" t="s">
        <v>57</v>
      </c>
      <c r="E204" s="1">
        <v>2.4918612259890699E-5</v>
      </c>
      <c r="F204" s="7">
        <v>1.4961235776114699E-5</v>
      </c>
      <c r="G204" s="1">
        <v>-1.14437267813029E-2</v>
      </c>
      <c r="H204" s="1">
        <v>6.8477512114791701E-3</v>
      </c>
      <c r="I204" s="1">
        <v>91.929521195667903</v>
      </c>
      <c r="J204" s="1" t="s">
        <v>574</v>
      </c>
      <c r="K204" s="1">
        <v>91.998675482245602</v>
      </c>
      <c r="L204" s="1" t="s">
        <v>575</v>
      </c>
      <c r="M204" s="4">
        <v>6.9154286577756394E-2</v>
      </c>
      <c r="N204" s="14" t="s">
        <v>239</v>
      </c>
    </row>
    <row r="205" spans="1:14" x14ac:dyDescent="0.2">
      <c r="A205" s="1" t="s">
        <v>53</v>
      </c>
      <c r="B205" s="1" t="s">
        <v>42</v>
      </c>
      <c r="C205" s="1">
        <v>-20</v>
      </c>
      <c r="D205" s="1" t="s">
        <v>57</v>
      </c>
      <c r="E205" s="1">
        <v>1.35030620533939E-5</v>
      </c>
      <c r="F205" s="7">
        <v>1.8338279534021699E-5</v>
      </c>
      <c r="G205" s="1">
        <v>-6.3534496114596301E-3</v>
      </c>
      <c r="H205" s="1">
        <v>8.7900613788957499E-3</v>
      </c>
      <c r="I205" s="1">
        <v>96.472092611466607</v>
      </c>
      <c r="J205" s="1" t="s">
        <v>576</v>
      </c>
      <c r="K205" s="1">
        <v>96.493363375862302</v>
      </c>
      <c r="L205" s="1" t="s">
        <v>577</v>
      </c>
      <c r="M205" s="4">
        <v>2.1270764395751499E-2</v>
      </c>
      <c r="N205" s="14" t="s">
        <v>239</v>
      </c>
    </row>
    <row r="206" spans="1:14" x14ac:dyDescent="0.2">
      <c r="A206" s="1" t="s">
        <v>60</v>
      </c>
      <c r="B206" s="1" t="s">
        <v>40</v>
      </c>
      <c r="C206" s="1">
        <v>-20</v>
      </c>
      <c r="D206" s="1" t="s">
        <v>57</v>
      </c>
      <c r="E206" s="1">
        <v>1.8923259619530401E-5</v>
      </c>
      <c r="F206" s="7">
        <v>1.7709137941016702E-5</v>
      </c>
      <c r="G206" s="1">
        <v>-8.6710244477678604E-3</v>
      </c>
      <c r="H206" s="1">
        <v>8.0012877612017606E-3</v>
      </c>
      <c r="I206" s="1">
        <v>94.793210627291003</v>
      </c>
      <c r="J206" s="1" t="s">
        <v>578</v>
      </c>
      <c r="K206" s="1">
        <v>94.801080793531497</v>
      </c>
      <c r="L206" s="1" t="s">
        <v>579</v>
      </c>
      <c r="M206" s="4">
        <v>7.8701662405222805E-3</v>
      </c>
      <c r="N206" s="14" t="s">
        <v>239</v>
      </c>
    </row>
    <row r="207" spans="1:14" x14ac:dyDescent="0.2">
      <c r="A207" s="1" t="s">
        <v>60</v>
      </c>
      <c r="B207" s="1" t="s">
        <v>42</v>
      </c>
      <c r="C207" s="1">
        <v>-20</v>
      </c>
      <c r="D207" s="1" t="s">
        <v>57</v>
      </c>
      <c r="E207" s="1">
        <v>1.2109265526684601E-5</v>
      </c>
      <c r="F207" s="7">
        <v>1.5858346491660799E-5</v>
      </c>
      <c r="G207" s="1">
        <v>-5.6550574426697297E-3</v>
      </c>
      <c r="H207" s="1">
        <v>7.4647322912727299E-3</v>
      </c>
      <c r="I207" s="1">
        <v>93.537195089274306</v>
      </c>
      <c r="J207" s="1" t="s">
        <v>580</v>
      </c>
      <c r="K207" s="1">
        <v>93.551710985486906</v>
      </c>
      <c r="L207" s="1" t="s">
        <v>581</v>
      </c>
      <c r="M207" s="4">
        <v>1.4515896212586201E-2</v>
      </c>
      <c r="N207" s="14" t="s">
        <v>239</v>
      </c>
    </row>
    <row r="208" spans="1:14" x14ac:dyDescent="0.2">
      <c r="A208" s="1" t="s">
        <v>54</v>
      </c>
      <c r="B208" s="1" t="s">
        <v>40</v>
      </c>
      <c r="C208" s="1">
        <v>-20</v>
      </c>
      <c r="D208" s="1" t="s">
        <v>57</v>
      </c>
      <c r="E208" s="1">
        <v>2.2868135625151401E-5</v>
      </c>
      <c r="F208" s="7">
        <v>1.84379997606544E-5</v>
      </c>
      <c r="G208" s="1">
        <v>-1.03341921045967E-2</v>
      </c>
      <c r="H208" s="1">
        <v>8.32229764092772E-3</v>
      </c>
      <c r="I208" s="1">
        <v>95.468321877645707</v>
      </c>
      <c r="J208" s="1" t="s">
        <v>582</v>
      </c>
      <c r="K208" s="1">
        <v>95.509252450081604</v>
      </c>
      <c r="L208" s="1" t="s">
        <v>583</v>
      </c>
      <c r="M208" s="4">
        <v>4.0930572435840397E-2</v>
      </c>
      <c r="N208" s="14" t="s">
        <v>239</v>
      </c>
    </row>
    <row r="209" spans="1:14" x14ac:dyDescent="0.2">
      <c r="A209" s="1" t="s">
        <v>54</v>
      </c>
      <c r="B209" s="1" t="s">
        <v>42</v>
      </c>
      <c r="C209" s="1">
        <v>-20</v>
      </c>
      <c r="D209" s="1" t="s">
        <v>57</v>
      </c>
      <c r="E209" s="1">
        <v>1.22132564196472E-5</v>
      </c>
      <c r="F209" s="7">
        <v>1.74949720517271E-5</v>
      </c>
      <c r="G209" s="1">
        <v>-5.53491774486443E-3</v>
      </c>
      <c r="H209" s="1">
        <v>7.9828064407124096E-3</v>
      </c>
      <c r="I209" s="1">
        <v>94.747999524001202</v>
      </c>
      <c r="J209" s="1" t="s">
        <v>584</v>
      </c>
      <c r="K209" s="1">
        <v>94.759645241597795</v>
      </c>
      <c r="L209" s="1" t="s">
        <v>585</v>
      </c>
      <c r="M209" s="4">
        <v>1.16457175966644E-2</v>
      </c>
      <c r="N209" s="14" t="s">
        <v>239</v>
      </c>
    </row>
    <row r="210" spans="1:14" x14ac:dyDescent="0.2">
      <c r="A210" s="1" t="s">
        <v>55</v>
      </c>
      <c r="B210" s="1" t="s">
        <v>40</v>
      </c>
      <c r="C210" s="1">
        <v>-20</v>
      </c>
      <c r="D210" s="1" t="s">
        <v>57</v>
      </c>
      <c r="E210" s="1">
        <v>2.0631469451164499E-5</v>
      </c>
      <c r="F210" s="7">
        <v>1.33386539213165E-5</v>
      </c>
      <c r="G210" s="1">
        <v>-9.4358657885372094E-3</v>
      </c>
      <c r="H210" s="1">
        <v>6.1254236726545497E-3</v>
      </c>
      <c r="I210" s="1">
        <v>89.925112550327498</v>
      </c>
      <c r="J210" s="1" t="s">
        <v>586</v>
      </c>
      <c r="K210" s="1">
        <v>89.992550221700895</v>
      </c>
      <c r="L210" s="1" t="s">
        <v>587</v>
      </c>
      <c r="M210" s="4">
        <v>6.7437671373426197E-2</v>
      </c>
      <c r="N210" s="14" t="s">
        <v>239</v>
      </c>
    </row>
    <row r="211" spans="1:14" x14ac:dyDescent="0.2">
      <c r="A211" s="1" t="s">
        <v>55</v>
      </c>
      <c r="B211" s="1" t="s">
        <v>42</v>
      </c>
      <c r="C211" s="1">
        <v>-20</v>
      </c>
      <c r="D211" s="1" t="s">
        <v>57</v>
      </c>
      <c r="E211" s="1">
        <v>2.82988051488919E-5</v>
      </c>
      <c r="F211" s="7">
        <v>1.5891740439899898E-5</v>
      </c>
      <c r="G211" s="1">
        <v>-1.29302529819788E-2</v>
      </c>
      <c r="H211" s="1">
        <v>7.2451951668203902E-3</v>
      </c>
      <c r="I211" s="1">
        <v>92.920973108789298</v>
      </c>
      <c r="J211" s="1" t="s">
        <v>588</v>
      </c>
      <c r="K211" s="1">
        <v>93.014643753763096</v>
      </c>
      <c r="L211" s="1" t="s">
        <v>589</v>
      </c>
      <c r="M211" s="4">
        <v>9.3670644973741404E-2</v>
      </c>
      <c r="N211" s="14" t="s">
        <v>239</v>
      </c>
    </row>
    <row r="212" spans="1:14" x14ac:dyDescent="0.2">
      <c r="A212" s="1" t="s">
        <v>61</v>
      </c>
      <c r="B212" s="1" t="s">
        <v>40</v>
      </c>
      <c r="C212" s="1">
        <v>-20</v>
      </c>
      <c r="D212" s="1" t="s">
        <v>57</v>
      </c>
      <c r="E212" s="1">
        <v>1.9544108110000899E-5</v>
      </c>
      <c r="F212" s="7">
        <v>1.9651384903111901E-5</v>
      </c>
      <c r="G212" s="1">
        <v>-9.2377527306920192E-3</v>
      </c>
      <c r="H212" s="1">
        <v>9.3604769372446894E-3</v>
      </c>
      <c r="I212" s="1">
        <v>97.592337503658996</v>
      </c>
      <c r="J212" s="1" t="s">
        <v>590</v>
      </c>
      <c r="K212" s="1">
        <v>97.6255458421643</v>
      </c>
      <c r="L212" s="1" t="s">
        <v>591</v>
      </c>
      <c r="M212" s="4">
        <v>3.3208338505261302E-2</v>
      </c>
      <c r="N212" s="14" t="s">
        <v>239</v>
      </c>
    </row>
    <row r="213" spans="1:14" x14ac:dyDescent="0.2">
      <c r="A213" s="1" t="s">
        <v>61</v>
      </c>
      <c r="B213" s="1" t="s">
        <v>42</v>
      </c>
      <c r="C213" s="1">
        <v>-20</v>
      </c>
      <c r="D213" s="1" t="s">
        <v>57</v>
      </c>
      <c r="E213" s="1">
        <v>2.6052571040501801E-5</v>
      </c>
      <c r="F213" s="7">
        <v>1.7926918848917299E-5</v>
      </c>
      <c r="G213" s="1">
        <v>-1.17641980741113E-2</v>
      </c>
      <c r="H213" s="1">
        <v>8.1476998869403298E-3</v>
      </c>
      <c r="I213" s="1">
        <v>95.047735243532301</v>
      </c>
      <c r="J213" s="1" t="s">
        <v>592</v>
      </c>
      <c r="K213" s="1">
        <v>95.127918359019802</v>
      </c>
      <c r="L213" s="1" t="s">
        <v>593</v>
      </c>
      <c r="M213" s="4">
        <v>8.0183115487585596E-2</v>
      </c>
      <c r="N213" s="14" t="s">
        <v>239</v>
      </c>
    </row>
    <row r="214" spans="1:14" x14ac:dyDescent="0.2">
      <c r="A214" s="1" t="s">
        <v>377</v>
      </c>
      <c r="B214" s="1" t="s">
        <v>40</v>
      </c>
      <c r="C214" s="1">
        <v>-20</v>
      </c>
      <c r="D214" s="1" t="s">
        <v>57</v>
      </c>
      <c r="E214" s="1">
        <v>1.7072846516295299E-5</v>
      </c>
      <c r="F214" s="7">
        <v>1.1722021595886601E-5</v>
      </c>
      <c r="G214" s="1">
        <v>-8.0201280215386993E-3</v>
      </c>
      <c r="H214" s="1">
        <v>5.4542735575191801E-3</v>
      </c>
      <c r="I214" s="1">
        <v>87.884109398006004</v>
      </c>
      <c r="J214" s="1" t="s">
        <v>594</v>
      </c>
      <c r="K214" s="1">
        <v>87.903929257081799</v>
      </c>
      <c r="L214" s="1" t="s">
        <v>595</v>
      </c>
      <c r="M214" s="4">
        <v>1.9819859075838098E-2</v>
      </c>
      <c r="N214" s="14" t="s">
        <v>239</v>
      </c>
    </row>
    <row r="215" spans="1:14" x14ac:dyDescent="0.2">
      <c r="A215" s="1" t="s">
        <v>377</v>
      </c>
      <c r="B215" s="1" t="s">
        <v>42</v>
      </c>
      <c r="C215" s="1">
        <v>-20</v>
      </c>
      <c r="D215" s="1" t="s">
        <v>57</v>
      </c>
      <c r="E215" s="1">
        <v>1.6473684144606601E-5</v>
      </c>
      <c r="F215" s="7">
        <v>1.51941822686158E-5</v>
      </c>
      <c r="G215" s="1">
        <v>-7.6253750687090499E-3</v>
      </c>
      <c r="H215" s="1">
        <v>7.06502695115847E-3</v>
      </c>
      <c r="I215" s="1">
        <v>92.531516396812805</v>
      </c>
      <c r="J215" s="1" t="s">
        <v>596</v>
      </c>
      <c r="K215" s="1">
        <v>92.561625226162505</v>
      </c>
      <c r="L215" s="1" t="s">
        <v>597</v>
      </c>
      <c r="M215" s="4">
        <v>3.0108829349643401E-2</v>
      </c>
      <c r="N215" s="14" t="s">
        <v>239</v>
      </c>
    </row>
  </sheetData>
  <mergeCells count="1">
    <mergeCell ref="A1:E1"/>
  </mergeCells>
  <conditionalFormatting sqref="M3:M110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M111:M215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191"/>
  <sheetViews>
    <sheetView topLeftCell="N1" zoomScaleNormal="100" workbookViewId="0">
      <pane ySplit="2" topLeftCell="A157" activePane="bottomLeft" state="frozen"/>
      <selection pane="bottomLeft" activeCell="R167" sqref="R167"/>
    </sheetView>
  </sheetViews>
  <sheetFormatPr defaultRowHeight="14.25" x14ac:dyDescent="0.2"/>
  <cols>
    <col min="1" max="1" width="11.25" bestFit="1" customWidth="1"/>
    <col min="2" max="2" width="7.125" bestFit="1" customWidth="1"/>
    <col min="3" max="3" width="13" bestFit="1" customWidth="1"/>
    <col min="4" max="4" width="3.5" bestFit="1" customWidth="1"/>
    <col min="5" max="5" width="10.5" bestFit="1" customWidth="1"/>
    <col min="6" max="6" width="17.25" bestFit="1" customWidth="1"/>
    <col min="7" max="7" width="15.875" bestFit="1" customWidth="1"/>
    <col min="8" max="8" width="14.75" bestFit="1" customWidth="1"/>
    <col min="9" max="9" width="14" bestFit="1" customWidth="1"/>
    <col min="10" max="10" width="13.25" bestFit="1" customWidth="1"/>
    <col min="11" max="11" width="10.25" bestFit="1" customWidth="1"/>
    <col min="12" max="12" width="17.75" bestFit="1" customWidth="1"/>
    <col min="13" max="13" width="38.25" bestFit="1" customWidth="1"/>
    <col min="14" max="14" width="12" bestFit="1" customWidth="1"/>
    <col min="15" max="15" width="17.875" bestFit="1" customWidth="1"/>
    <col min="16" max="16" width="34.25" bestFit="1" customWidth="1"/>
    <col min="17" max="17" width="40" bestFit="1" customWidth="1"/>
    <col min="18" max="18" width="48.375" bestFit="1" customWidth="1"/>
    <col min="19" max="19" width="28.25" bestFit="1" customWidth="1"/>
    <col min="20" max="20" width="34.125" bestFit="1" customWidth="1"/>
    <col min="21" max="21" width="9.375" bestFit="1" customWidth="1"/>
  </cols>
  <sheetData>
    <row r="1" spans="1:20" x14ac:dyDescent="0.2">
      <c r="A1" s="58" t="s">
        <v>366</v>
      </c>
      <c r="B1" s="58"/>
      <c r="C1" s="58"/>
      <c r="D1" s="58"/>
      <c r="E1" s="58"/>
      <c r="F1" s="58"/>
      <c r="G1" s="58"/>
      <c r="H1" s="58"/>
    </row>
    <row r="2" spans="1:20" x14ac:dyDescent="0.2">
      <c r="A2" s="13" t="s">
        <v>1</v>
      </c>
      <c r="B2" s="13" t="s">
        <v>35</v>
      </c>
      <c r="C2" s="13" t="s">
        <v>376</v>
      </c>
      <c r="D2" s="13" t="s">
        <v>36</v>
      </c>
      <c r="E2" s="13" t="s">
        <v>599</v>
      </c>
      <c r="F2" s="13" t="s">
        <v>600</v>
      </c>
      <c r="G2" s="13" t="s">
        <v>242</v>
      </c>
      <c r="H2" s="13" t="s">
        <v>62</v>
      </c>
      <c r="I2" s="13" t="s">
        <v>63</v>
      </c>
      <c r="J2" s="13" t="s">
        <v>64</v>
      </c>
      <c r="K2" s="13" t="s">
        <v>37</v>
      </c>
      <c r="L2" s="13" t="s">
        <v>38</v>
      </c>
      <c r="M2" s="13" t="s">
        <v>69</v>
      </c>
      <c r="N2" s="13" t="s">
        <v>601</v>
      </c>
      <c r="O2" s="13" t="s">
        <v>243</v>
      </c>
      <c r="P2" s="13" t="s">
        <v>602</v>
      </c>
      <c r="Q2" s="13" t="s">
        <v>244</v>
      </c>
      <c r="R2" s="13" t="s">
        <v>374</v>
      </c>
      <c r="S2" s="13" t="s">
        <v>603</v>
      </c>
      <c r="T2" s="13" t="s">
        <v>375</v>
      </c>
    </row>
    <row r="3" spans="1:20" x14ac:dyDescent="0.2">
      <c r="A3" s="1" t="s">
        <v>39</v>
      </c>
      <c r="B3" s="1" t="s">
        <v>40</v>
      </c>
      <c r="C3" s="1">
        <v>10</v>
      </c>
      <c r="D3" s="1" t="s">
        <v>41</v>
      </c>
      <c r="E3" s="4">
        <v>1.9327925840092697</v>
      </c>
      <c r="F3" s="7">
        <v>1741045.2590308709</v>
      </c>
      <c r="G3" s="7">
        <v>1682539.68253968</v>
      </c>
      <c r="H3" s="4">
        <v>86.907383781489997</v>
      </c>
      <c r="I3" s="4">
        <v>42.906878687033497</v>
      </c>
      <c r="J3" s="4">
        <v>7.7529705706941003</v>
      </c>
      <c r="K3" s="7">
        <v>0.19222208831743801</v>
      </c>
      <c r="L3" s="7">
        <v>0.19210342292186899</v>
      </c>
      <c r="M3" s="1" t="s">
        <v>364</v>
      </c>
      <c r="N3" s="7">
        <f>L3/E3</f>
        <v>9.9391639077681629E-2</v>
      </c>
      <c r="O3" s="7">
        <f>N3/(F3*H3/100/4.2)</f>
        <v>2.758877427108457E-7</v>
      </c>
      <c r="P3" s="7">
        <f>N3*22.8*0.12</f>
        <v>0.27193552451653691</v>
      </c>
      <c r="Q3" s="7">
        <f>O3*22.8*0.12</f>
        <v>7.5482886405687387E-7</v>
      </c>
      <c r="R3" s="4">
        <v>-201.31165411157201</v>
      </c>
      <c r="S3" s="7">
        <v>1.5206858671972399E-8</v>
      </c>
      <c r="T3" s="7">
        <v>4.2210021075843801E-14</v>
      </c>
    </row>
    <row r="4" spans="1:20" x14ac:dyDescent="0.2">
      <c r="A4" s="1" t="s">
        <v>39</v>
      </c>
      <c r="B4" s="1" t="s">
        <v>42</v>
      </c>
      <c r="C4" s="1">
        <v>10</v>
      </c>
      <c r="D4" s="1" t="s">
        <v>41</v>
      </c>
      <c r="E4" s="4">
        <v>1.9327925840092697</v>
      </c>
      <c r="F4" s="7">
        <v>1741045.2590308709</v>
      </c>
      <c r="G4" s="7">
        <v>1682539.68253968</v>
      </c>
      <c r="H4" s="4">
        <v>86.907383781489997</v>
      </c>
      <c r="I4" s="4">
        <v>42.906878687033497</v>
      </c>
      <c r="J4" s="4">
        <v>7.7529705706941003</v>
      </c>
      <c r="K4" s="7">
        <v>0.17614842782322401</v>
      </c>
      <c r="L4" s="7">
        <v>0.176029762427655</v>
      </c>
      <c r="M4" s="1" t="s">
        <v>364</v>
      </c>
      <c r="N4" s="7">
        <f t="shared" ref="N4:N64" si="0">L4/E4</f>
        <v>9.1075350704476199E-2</v>
      </c>
      <c r="O4" s="7">
        <f t="shared" ref="O4:O34" si="1">N4/(F4*H4/100/4.2)</f>
        <v>2.5280368807298134E-7</v>
      </c>
      <c r="P4" s="7">
        <f t="shared" ref="P4:P32" si="2">N4*22.8*0.12</f>
        <v>0.24918215952744685</v>
      </c>
      <c r="Q4" s="7">
        <f t="shared" ref="Q4:Q32" si="3">O4*22.8*0.12</f>
        <v>6.9167089056767698E-7</v>
      </c>
      <c r="R4" s="4">
        <v>-201.31165411157201</v>
      </c>
      <c r="S4" s="7">
        <v>1.3934121658755899E-8</v>
      </c>
      <c r="T4" s="7">
        <v>3.8678119944264102E-14</v>
      </c>
    </row>
    <row r="5" spans="1:20" x14ac:dyDescent="0.2">
      <c r="A5" s="1" t="s">
        <v>43</v>
      </c>
      <c r="B5" s="1" t="s">
        <v>40</v>
      </c>
      <c r="C5" s="1">
        <v>10</v>
      </c>
      <c r="D5" s="1" t="s">
        <v>41</v>
      </c>
      <c r="E5" s="4">
        <v>1.9072463768115941</v>
      </c>
      <c r="F5" s="7">
        <v>9937038.6452453323</v>
      </c>
      <c r="G5" s="7">
        <v>9476190.4761904795</v>
      </c>
      <c r="H5" s="4">
        <v>81.7650248937057</v>
      </c>
      <c r="I5" s="4">
        <v>28.472760497148698</v>
      </c>
      <c r="J5" s="4">
        <v>9.4313424860420696</v>
      </c>
      <c r="K5" s="7">
        <v>0.161609289362069</v>
      </c>
      <c r="L5" s="7">
        <v>0.16149062396649999</v>
      </c>
      <c r="M5" s="1" t="s">
        <v>364</v>
      </c>
      <c r="N5" s="7">
        <f t="shared" si="0"/>
        <v>8.467213566632599E-2</v>
      </c>
      <c r="O5" s="7">
        <f t="shared" si="1"/>
        <v>4.3768861728565885E-8</v>
      </c>
      <c r="P5" s="7">
        <f t="shared" si="2"/>
        <v>0.23166296318306789</v>
      </c>
      <c r="Q5" s="7">
        <f t="shared" si="3"/>
        <v>1.1975160568935628E-7</v>
      </c>
      <c r="R5" s="4">
        <v>-201.31165411157201</v>
      </c>
      <c r="S5" s="7">
        <v>1.2954404942079601E-8</v>
      </c>
      <c r="T5" s="7">
        <v>6.6964084944057501E-15</v>
      </c>
    </row>
    <row r="6" spans="1:20" x14ac:dyDescent="0.2">
      <c r="A6" s="1" t="s">
        <v>43</v>
      </c>
      <c r="B6" s="1" t="s">
        <v>42</v>
      </c>
      <c r="C6" s="1">
        <v>10</v>
      </c>
      <c r="D6" s="1" t="s">
        <v>41</v>
      </c>
      <c r="E6" s="4">
        <v>1.9072463768115941</v>
      </c>
      <c r="F6" s="7">
        <v>9937038.6452453323</v>
      </c>
      <c r="G6" s="7">
        <v>9476190.4761904795</v>
      </c>
      <c r="H6" s="4">
        <v>81.7650248937057</v>
      </c>
      <c r="I6" s="4">
        <v>28.472760497148698</v>
      </c>
      <c r="J6" s="4">
        <v>9.4313424860420696</v>
      </c>
      <c r="K6" s="7">
        <v>0.126750187088082</v>
      </c>
      <c r="L6" s="7">
        <v>0.12663152169251299</v>
      </c>
      <c r="M6" s="1" t="s">
        <v>364</v>
      </c>
      <c r="N6" s="7">
        <f t="shared" si="0"/>
        <v>6.6394946784068362E-2</v>
      </c>
      <c r="O6" s="7">
        <f t="shared" si="1"/>
        <v>3.4320986737826004E-8</v>
      </c>
      <c r="P6" s="7">
        <f t="shared" si="2"/>
        <v>0.18165657440121105</v>
      </c>
      <c r="Q6" s="7">
        <f t="shared" si="3"/>
        <v>9.3902219714691953E-8</v>
      </c>
      <c r="R6" s="4">
        <v>-201.31165411157201</v>
      </c>
      <c r="S6" s="7">
        <v>1.0158409746085601E-8</v>
      </c>
      <c r="T6" s="7">
        <v>5.2509908178846596E-15</v>
      </c>
    </row>
    <row r="7" spans="1:20" x14ac:dyDescent="0.2">
      <c r="A7" s="1" t="s">
        <v>44</v>
      </c>
      <c r="B7" s="1" t="s">
        <v>40</v>
      </c>
      <c r="C7" s="1">
        <v>10</v>
      </c>
      <c r="D7" s="1" t="s">
        <v>41</v>
      </c>
      <c r="E7" s="4">
        <v>1.9210672595886604</v>
      </c>
      <c r="F7" s="7">
        <v>9882073.0452674907</v>
      </c>
      <c r="G7" s="7">
        <v>9492063.4920634907</v>
      </c>
      <c r="H7" s="4">
        <v>84.778219055263705</v>
      </c>
      <c r="I7" s="4">
        <v>23.151080496750101</v>
      </c>
      <c r="J7" s="4">
        <v>0.11532601188373801</v>
      </c>
      <c r="K7" s="7">
        <v>0.11551759256540201</v>
      </c>
      <c r="L7" s="7">
        <v>0.11539892716983299</v>
      </c>
      <c r="M7" s="1" t="s">
        <v>364</v>
      </c>
      <c r="N7" s="7">
        <f t="shared" si="0"/>
        <v>6.0070217007676376E-2</v>
      </c>
      <c r="O7" s="7">
        <f t="shared" si="1"/>
        <v>3.011453367370651E-8</v>
      </c>
      <c r="P7" s="7">
        <f t="shared" si="2"/>
        <v>0.16435211373300257</v>
      </c>
      <c r="Q7" s="7">
        <f t="shared" si="3"/>
        <v>8.2393364131261015E-8</v>
      </c>
      <c r="R7" s="4">
        <v>-201.31165411157201</v>
      </c>
      <c r="S7" s="7">
        <v>9.1904362092324407E-9</v>
      </c>
      <c r="T7" s="7">
        <v>4.6074086436707503E-15</v>
      </c>
    </row>
    <row r="8" spans="1:20" x14ac:dyDescent="0.2">
      <c r="A8" s="1" t="s">
        <v>44</v>
      </c>
      <c r="B8" s="1" t="s">
        <v>42</v>
      </c>
      <c r="C8" s="1">
        <v>10</v>
      </c>
      <c r="D8" s="1" t="s">
        <v>41</v>
      </c>
      <c r="E8" s="4">
        <v>1.9210672595886604</v>
      </c>
      <c r="F8" s="7">
        <v>9882073.0452674907</v>
      </c>
      <c r="G8" s="7">
        <v>9492063.4920634907</v>
      </c>
      <c r="H8" s="4">
        <v>84.778219055263705</v>
      </c>
      <c r="I8" s="4">
        <v>23.151080496750101</v>
      </c>
      <c r="J8" s="4">
        <v>0.11532601188373801</v>
      </c>
      <c r="K8" s="7">
        <v>9.1349340988212596E-2</v>
      </c>
      <c r="L8" s="7">
        <v>9.1230675592643196E-2</v>
      </c>
      <c r="M8" s="1" t="s">
        <v>364</v>
      </c>
      <c r="N8" s="7">
        <f t="shared" si="0"/>
        <v>4.7489579106239903E-2</v>
      </c>
      <c r="O8" s="7">
        <f t="shared" si="1"/>
        <v>2.3807580534664205E-8</v>
      </c>
      <c r="P8" s="7">
        <f t="shared" si="2"/>
        <v>0.12993148843467237</v>
      </c>
      <c r="Q8" s="7">
        <f t="shared" si="3"/>
        <v>6.5137540342841267E-8</v>
      </c>
      <c r="R8" s="4">
        <v>-201.31165411157201</v>
      </c>
      <c r="S8" s="7">
        <v>7.2656731163101401E-9</v>
      </c>
      <c r="T8" s="7">
        <v>3.6425107015332103E-15</v>
      </c>
    </row>
    <row r="9" spans="1:20" x14ac:dyDescent="0.2">
      <c r="A9" s="1" t="s">
        <v>45</v>
      </c>
      <c r="B9" s="1" t="s">
        <v>40</v>
      </c>
      <c r="C9" s="1">
        <v>10</v>
      </c>
      <c r="D9" s="1" t="s">
        <v>41</v>
      </c>
      <c r="E9" s="4">
        <v>1.8984509466437181</v>
      </c>
      <c r="F9" s="7">
        <v>14799032.940465398</v>
      </c>
      <c r="G9" s="7">
        <v>14047619.047619</v>
      </c>
      <c r="H9" s="4">
        <v>100</v>
      </c>
      <c r="I9" s="4">
        <v>42.641200694512698</v>
      </c>
      <c r="J9" s="4">
        <v>0.51428997661883302</v>
      </c>
      <c r="K9" s="7">
        <v>0.20470295453496701</v>
      </c>
      <c r="L9" s="7">
        <v>0.204584289139398</v>
      </c>
      <c r="M9" s="1" t="s">
        <v>364</v>
      </c>
      <c r="N9" s="7">
        <f t="shared" si="0"/>
        <v>0.10776380053489594</v>
      </c>
      <c r="O9" s="7">
        <f t="shared" si="1"/>
        <v>3.05836174611778E-8</v>
      </c>
      <c r="P9" s="7">
        <f t="shared" si="2"/>
        <v>0.29484175826347525</v>
      </c>
      <c r="Q9" s="7">
        <f t="shared" si="3"/>
        <v>8.3676777373782458E-8</v>
      </c>
      <c r="R9" s="4">
        <v>-201.31165411157201</v>
      </c>
      <c r="S9" s="7">
        <v>1.6487424471737699E-8</v>
      </c>
      <c r="T9" s="7">
        <v>4.6792098003038801E-15</v>
      </c>
    </row>
    <row r="10" spans="1:20" x14ac:dyDescent="0.2">
      <c r="A10" s="1" t="s">
        <v>45</v>
      </c>
      <c r="B10" s="1" t="s">
        <v>42</v>
      </c>
      <c r="C10" s="1">
        <v>10</v>
      </c>
      <c r="D10" s="1" t="s">
        <v>41</v>
      </c>
      <c r="E10" s="4">
        <v>1.8984509466437181</v>
      </c>
      <c r="F10" s="7">
        <v>14799032.940465398</v>
      </c>
      <c r="G10" s="7">
        <v>14047619.047619</v>
      </c>
      <c r="H10" s="4">
        <v>100</v>
      </c>
      <c r="I10" s="4">
        <v>42.641200694512698</v>
      </c>
      <c r="J10" s="4">
        <v>0.51428997661883302</v>
      </c>
      <c r="K10" s="7">
        <v>0.19325707071055501</v>
      </c>
      <c r="L10" s="7">
        <v>0.19313840531498599</v>
      </c>
      <c r="M10" s="1" t="s">
        <v>364</v>
      </c>
      <c r="N10" s="7">
        <f t="shared" si="0"/>
        <v>0.10173473570988835</v>
      </c>
      <c r="O10" s="7">
        <f t="shared" si="1"/>
        <v>2.8872554828443664E-8</v>
      </c>
      <c r="P10" s="7">
        <f t="shared" si="2"/>
        <v>0.27834623690225452</v>
      </c>
      <c r="Q10" s="7">
        <f t="shared" si="3"/>
        <v>7.8995310010621872E-8</v>
      </c>
      <c r="R10" s="4">
        <v>-201.31165411157201</v>
      </c>
      <c r="S10" s="7">
        <v>1.5565305256098902E-8</v>
      </c>
      <c r="T10" s="7">
        <v>4.4173928101509999E-15</v>
      </c>
    </row>
    <row r="11" spans="1:20" x14ac:dyDescent="0.2">
      <c r="A11" s="1" t="s">
        <v>46</v>
      </c>
      <c r="B11" s="1" t="s">
        <v>40</v>
      </c>
      <c r="C11" s="1">
        <v>10</v>
      </c>
      <c r="D11" s="1" t="s">
        <v>41</v>
      </c>
      <c r="E11" s="4">
        <v>1.9473684210526319</v>
      </c>
      <c r="F11" s="7">
        <v>11981981.981981982</v>
      </c>
      <c r="G11" s="7">
        <v>11666666.6666667</v>
      </c>
      <c r="H11" s="4">
        <v>74.313699610088804</v>
      </c>
      <c r="I11" s="4">
        <v>18.3278778560984</v>
      </c>
      <c r="J11" s="4">
        <v>4.44652024874174E-2</v>
      </c>
      <c r="K11" s="7">
        <v>8.6861343709912497E-2</v>
      </c>
      <c r="L11" s="7">
        <v>8.6742678314343097E-2</v>
      </c>
      <c r="M11" s="1" t="s">
        <v>364</v>
      </c>
      <c r="N11" s="7">
        <f t="shared" si="0"/>
        <v>4.4543537512770771E-2</v>
      </c>
      <c r="O11" s="7">
        <f t="shared" si="1"/>
        <v>2.1010503014254515E-8</v>
      </c>
      <c r="P11" s="7">
        <f t="shared" si="2"/>
        <v>0.12187111863494082</v>
      </c>
      <c r="Q11" s="7">
        <f t="shared" si="3"/>
        <v>5.748473624700035E-8</v>
      </c>
      <c r="R11" s="4">
        <v>-201.31165411157201</v>
      </c>
      <c r="S11" s="7">
        <v>6.8149586907159004E-9</v>
      </c>
      <c r="T11" s="7">
        <v>3.2145556768343599E-15</v>
      </c>
    </row>
    <row r="12" spans="1:20" x14ac:dyDescent="0.2">
      <c r="A12" s="1" t="s">
        <v>46</v>
      </c>
      <c r="B12" s="1" t="s">
        <v>42</v>
      </c>
      <c r="C12" s="1">
        <v>10</v>
      </c>
      <c r="D12" s="1" t="s">
        <v>41</v>
      </c>
      <c r="E12" s="4">
        <v>1.9473684210526319</v>
      </c>
      <c r="F12" s="7">
        <v>11981981.981981982</v>
      </c>
      <c r="G12" s="7">
        <v>11666666.6666667</v>
      </c>
      <c r="H12" s="4">
        <v>74.313699610088804</v>
      </c>
      <c r="I12" s="4">
        <v>18.3278778560984</v>
      </c>
      <c r="J12" s="4">
        <v>4.44652024874174E-2</v>
      </c>
      <c r="K12" s="7">
        <v>8.6022809651528198E-2</v>
      </c>
      <c r="L12" s="7">
        <v>8.5904144255958798E-2</v>
      </c>
      <c r="M12" s="1" t="s">
        <v>364</v>
      </c>
      <c r="N12" s="7">
        <f t="shared" si="0"/>
        <v>4.4112938942249103E-2</v>
      </c>
      <c r="O12" s="7">
        <f t="shared" si="1"/>
        <v>2.0807396277137255E-8</v>
      </c>
      <c r="P12" s="7">
        <f t="shared" si="2"/>
        <v>0.12069300094599356</v>
      </c>
      <c r="Q12" s="7">
        <f t="shared" si="3"/>
        <v>5.6929036214247532E-8</v>
      </c>
      <c r="R12" s="4">
        <v>-201.31165411157201</v>
      </c>
      <c r="S12" s="7">
        <v>6.7489732040904399E-9</v>
      </c>
      <c r="T12" s="7">
        <v>3.1834642102549002E-15</v>
      </c>
    </row>
    <row r="13" spans="1:20" x14ac:dyDescent="0.2">
      <c r="A13" s="1" t="s">
        <v>47</v>
      </c>
      <c r="B13" s="1" t="s">
        <v>40</v>
      </c>
      <c r="C13" s="1">
        <v>10</v>
      </c>
      <c r="D13" s="1" t="s">
        <v>41</v>
      </c>
      <c r="E13" s="4">
        <v>1.9595258745302109</v>
      </c>
      <c r="F13" s="7">
        <v>14758996.19216232</v>
      </c>
      <c r="G13" s="7">
        <v>14460317.4603175</v>
      </c>
      <c r="H13" s="4">
        <v>94.736840364750606</v>
      </c>
      <c r="I13" s="4">
        <v>38.471700842174897</v>
      </c>
      <c r="J13" s="4">
        <v>0.36744114597056698</v>
      </c>
      <c r="K13" s="7">
        <v>5.0061031046342103E-2</v>
      </c>
      <c r="L13" s="7">
        <v>4.9942365650772702E-2</v>
      </c>
      <c r="M13" s="1" t="s">
        <v>364</v>
      </c>
      <c r="N13" s="7">
        <f t="shared" si="0"/>
        <v>2.5486964117147064E-2</v>
      </c>
      <c r="O13" s="7">
        <f t="shared" si="1"/>
        <v>7.6558194196109414E-9</v>
      </c>
      <c r="P13" s="7">
        <f t="shared" si="2"/>
        <v>6.9732333824514367E-2</v>
      </c>
      <c r="Q13" s="7">
        <f t="shared" si="3"/>
        <v>2.0946321932055535E-8</v>
      </c>
      <c r="R13" s="4">
        <v>-201.31165411157201</v>
      </c>
      <c r="S13" s="7">
        <v>3.89940674014114E-9</v>
      </c>
      <c r="T13" s="7">
        <v>1.1712983075058299E-15</v>
      </c>
    </row>
    <row r="14" spans="1:20" x14ac:dyDescent="0.2">
      <c r="A14" s="1" t="s">
        <v>47</v>
      </c>
      <c r="B14" s="1" t="s">
        <v>42</v>
      </c>
      <c r="C14" s="1">
        <v>10</v>
      </c>
      <c r="D14" s="1" t="s">
        <v>41</v>
      </c>
      <c r="E14" s="4">
        <v>1.9595258745302109</v>
      </c>
      <c r="F14" s="7">
        <v>14758996.19216232</v>
      </c>
      <c r="G14" s="7">
        <v>14460317.4603175</v>
      </c>
      <c r="H14" s="4">
        <v>94.736840364750606</v>
      </c>
      <c r="I14" s="4">
        <v>38.471700842174897</v>
      </c>
      <c r="J14" s="4">
        <v>0.36744114597056698</v>
      </c>
      <c r="K14" s="7">
        <v>6.0312359427138397E-2</v>
      </c>
      <c r="L14" s="7">
        <v>6.0193694031569003E-2</v>
      </c>
      <c r="M14" s="1" t="s">
        <v>364</v>
      </c>
      <c r="N14" s="7">
        <f t="shared" si="0"/>
        <v>3.0718499211448393E-2</v>
      </c>
      <c r="O14" s="7">
        <f t="shared" si="1"/>
        <v>9.2272771964272228E-9</v>
      </c>
      <c r="P14" s="7">
        <f t="shared" si="2"/>
        <v>8.4045813842522812E-2</v>
      </c>
      <c r="Q14" s="7">
        <f t="shared" si="3"/>
        <v>2.5245830409424881E-8</v>
      </c>
      <c r="R14" s="4">
        <v>-201.31165411157201</v>
      </c>
      <c r="S14" s="7">
        <v>4.69984424485032E-9</v>
      </c>
      <c r="T14" s="7">
        <v>1.4117538943613201E-15</v>
      </c>
    </row>
    <row r="15" spans="1:20" x14ac:dyDescent="0.2">
      <c r="A15" s="1" t="s">
        <v>250</v>
      </c>
      <c r="B15" s="1" t="s">
        <v>40</v>
      </c>
      <c r="C15" s="1">
        <v>10</v>
      </c>
      <c r="D15" s="1" t="s">
        <v>41</v>
      </c>
      <c r="E15" s="4">
        <v>1.902439024390244</v>
      </c>
      <c r="F15" s="7">
        <v>21526251.526251525</v>
      </c>
      <c r="G15" s="7">
        <v>20476190.4761905</v>
      </c>
      <c r="H15" s="4">
        <v>68.728353903432406</v>
      </c>
      <c r="I15" s="4">
        <v>20.7555959222715</v>
      </c>
      <c r="J15" s="4">
        <v>2.41841585562157</v>
      </c>
      <c r="K15" s="7">
        <v>5.9051076909972203E-2</v>
      </c>
      <c r="L15" s="7">
        <v>5.8932411514402802E-2</v>
      </c>
      <c r="M15" s="1" t="s">
        <v>364</v>
      </c>
      <c r="N15" s="7">
        <f t="shared" si="0"/>
        <v>3.0977293231929676E-2</v>
      </c>
      <c r="O15" s="7">
        <f t="shared" si="1"/>
        <v>8.7940393446837145E-9</v>
      </c>
      <c r="P15" s="7">
        <f t="shared" si="2"/>
        <v>8.4753874282559594E-2</v>
      </c>
      <c r="Q15" s="7">
        <f t="shared" si="3"/>
        <v>2.4060491647054645E-8</v>
      </c>
      <c r="R15" s="4">
        <v>-201.31165411157201</v>
      </c>
      <c r="S15" s="7">
        <v>4.7394355368255897E-9</v>
      </c>
      <c r="T15" s="7">
        <v>1.3454328883123401E-15</v>
      </c>
    </row>
    <row r="16" spans="1:20" x14ac:dyDescent="0.2">
      <c r="A16" s="1" t="s">
        <v>250</v>
      </c>
      <c r="B16" s="1" t="s">
        <v>42</v>
      </c>
      <c r="C16" s="1">
        <v>10</v>
      </c>
      <c r="D16" s="1" t="s">
        <v>41</v>
      </c>
      <c r="E16" s="4">
        <v>1.902439024390244</v>
      </c>
      <c r="F16" s="7">
        <v>21526251.526251525</v>
      </c>
      <c r="G16" s="7">
        <v>20476190.4761905</v>
      </c>
      <c r="H16" s="4">
        <v>68.728353903432406</v>
      </c>
      <c r="I16" s="4">
        <v>20.7555959222715</v>
      </c>
      <c r="J16" s="4">
        <v>2.41841585562157</v>
      </c>
      <c r="K16" s="7">
        <v>6.8684370531214997E-2</v>
      </c>
      <c r="L16" s="7">
        <v>6.8565705135645597E-2</v>
      </c>
      <c r="M16" s="1" t="s">
        <v>364</v>
      </c>
      <c r="N16" s="7">
        <f t="shared" si="0"/>
        <v>3.6040947571300885E-2</v>
      </c>
      <c r="O16" s="7">
        <f t="shared" si="1"/>
        <v>1.0231543104450879E-8</v>
      </c>
      <c r="P16" s="7">
        <f t="shared" si="2"/>
        <v>9.8608032555079231E-2</v>
      </c>
      <c r="Q16" s="7">
        <f t="shared" si="3"/>
        <v>2.7993501933777603E-8</v>
      </c>
      <c r="R16" s="4">
        <v>-201.31165411157201</v>
      </c>
      <c r="S16" s="7">
        <v>5.5141498857316204E-9</v>
      </c>
      <c r="T16" s="7">
        <v>1.5654217903331499E-15</v>
      </c>
    </row>
    <row r="17" spans="1:20" x14ac:dyDescent="0.2">
      <c r="A17" s="1" t="s">
        <v>48</v>
      </c>
      <c r="B17" s="1" t="s">
        <v>40</v>
      </c>
      <c r="C17" s="1">
        <v>10</v>
      </c>
      <c r="D17" s="1" t="s">
        <v>41</v>
      </c>
      <c r="E17" s="4">
        <v>1.9704946485391961</v>
      </c>
      <c r="F17" s="7">
        <v>5638742.0891237678</v>
      </c>
      <c r="G17" s="7">
        <v>5555555.5555555597</v>
      </c>
      <c r="H17" s="4">
        <v>100</v>
      </c>
      <c r="I17" s="4">
        <v>39.872151983336501</v>
      </c>
      <c r="J17" s="4">
        <v>0.97135372702670997</v>
      </c>
      <c r="K17" s="7">
        <v>8.9359084493452604E-2</v>
      </c>
      <c r="L17" s="7">
        <v>8.9240419097883203E-2</v>
      </c>
      <c r="M17" s="1" t="s">
        <v>364</v>
      </c>
      <c r="N17" s="7">
        <f t="shared" si="0"/>
        <v>4.5288333649645067E-2</v>
      </c>
      <c r="O17" s="7">
        <f t="shared" si="1"/>
        <v>3.3732878418999852E-8</v>
      </c>
      <c r="P17" s="7">
        <f t="shared" si="2"/>
        <v>0.12390888086542891</v>
      </c>
      <c r="Q17" s="7">
        <f t="shared" si="3"/>
        <v>9.2293155354383588E-8</v>
      </c>
      <c r="R17" s="4">
        <v>-201.31165411157201</v>
      </c>
      <c r="S17" s="7">
        <v>6.9290352947124498E-9</v>
      </c>
      <c r="T17" s="7">
        <v>5.1610156924775798E-15</v>
      </c>
    </row>
    <row r="18" spans="1:20" x14ac:dyDescent="0.2">
      <c r="A18" s="1" t="s">
        <v>48</v>
      </c>
      <c r="B18" s="1" t="s">
        <v>42</v>
      </c>
      <c r="C18" s="1">
        <v>10</v>
      </c>
      <c r="D18" s="1" t="s">
        <v>41</v>
      </c>
      <c r="E18" s="4">
        <v>1.9704946485391961</v>
      </c>
      <c r="F18" s="7">
        <v>5638742.0891237678</v>
      </c>
      <c r="G18" s="7">
        <v>5555555.5555555597</v>
      </c>
      <c r="H18" s="4">
        <v>100</v>
      </c>
      <c r="I18" s="4">
        <v>39.872151983336501</v>
      </c>
      <c r="J18" s="4">
        <v>0.97135372702670997</v>
      </c>
      <c r="K18" s="7">
        <v>7.3514194709249595E-2</v>
      </c>
      <c r="L18" s="7">
        <v>7.3395529313680194E-2</v>
      </c>
      <c r="M18" s="1" t="s">
        <v>364</v>
      </c>
      <c r="N18" s="7">
        <f t="shared" si="0"/>
        <v>3.7247261426510921E-2</v>
      </c>
      <c r="O18" s="7">
        <f t="shared" si="1"/>
        <v>2.7743510080571113E-8</v>
      </c>
      <c r="P18" s="7">
        <f t="shared" si="2"/>
        <v>0.10190850726293388</v>
      </c>
      <c r="Q18" s="7">
        <f t="shared" si="3"/>
        <v>7.5906243580442562E-8</v>
      </c>
      <c r="R18" s="4">
        <v>-201.31165411157201</v>
      </c>
      <c r="S18" s="7">
        <v>5.6987974084750703E-9</v>
      </c>
      <c r="T18" s="7">
        <v>4.24465622694249E-15</v>
      </c>
    </row>
    <row r="19" spans="1:20" x14ac:dyDescent="0.2">
      <c r="A19" s="1" t="s">
        <v>49</v>
      </c>
      <c r="B19" s="1" t="s">
        <v>40</v>
      </c>
      <c r="C19" s="1">
        <v>10</v>
      </c>
      <c r="D19" s="1" t="s">
        <v>41</v>
      </c>
      <c r="E19" s="4">
        <v>1.92560553633218</v>
      </c>
      <c r="F19" s="7">
        <v>5687759.3804817526</v>
      </c>
      <c r="G19" s="7">
        <v>5476190.4761904804</v>
      </c>
      <c r="H19" s="4">
        <v>100</v>
      </c>
      <c r="I19" s="4">
        <v>28.277944709294001</v>
      </c>
      <c r="J19" s="4">
        <v>0.24918556218458701</v>
      </c>
      <c r="K19" s="7">
        <v>3.3117099849601699E-2</v>
      </c>
      <c r="L19" s="7">
        <v>3.2998434454032298E-2</v>
      </c>
      <c r="M19" s="1" t="s">
        <v>364</v>
      </c>
      <c r="N19" s="7">
        <f t="shared" si="0"/>
        <v>1.7136653292390537E-2</v>
      </c>
      <c r="O19" s="7">
        <f t="shared" si="1"/>
        <v>1.2654182255850647E-8</v>
      </c>
      <c r="P19" s="7">
        <f t="shared" si="2"/>
        <v>4.6885883407980514E-2</v>
      </c>
      <c r="Q19" s="7">
        <f t="shared" si="3"/>
        <v>3.462184265200737E-8</v>
      </c>
      <c r="R19" s="4">
        <v>-201.31165411157201</v>
      </c>
      <c r="S19" s="7">
        <v>2.6218606151875399E-9</v>
      </c>
      <c r="T19" s="7">
        <v>1.9360589135141201E-15</v>
      </c>
    </row>
    <row r="20" spans="1:20" x14ac:dyDescent="0.2">
      <c r="A20" s="1" t="s">
        <v>49</v>
      </c>
      <c r="B20" s="1" t="s">
        <v>42</v>
      </c>
      <c r="C20" s="1">
        <v>10</v>
      </c>
      <c r="D20" s="1" t="s">
        <v>41</v>
      </c>
      <c r="E20" s="4">
        <v>1.92560553633218</v>
      </c>
      <c r="F20" s="7">
        <v>5687759.3804817526</v>
      </c>
      <c r="G20" s="7">
        <v>5476190.4761904804</v>
      </c>
      <c r="H20" s="4">
        <v>100</v>
      </c>
      <c r="I20" s="4">
        <v>28.277944709294001</v>
      </c>
      <c r="J20" s="4">
        <v>0.24918556218458701</v>
      </c>
      <c r="K20" s="7">
        <v>8.6828655786552106E-2</v>
      </c>
      <c r="L20" s="7">
        <v>8.6709990390982705E-2</v>
      </c>
      <c r="M20" s="1" t="s">
        <v>364</v>
      </c>
      <c r="N20" s="7">
        <f t="shared" si="0"/>
        <v>4.5029986025146455E-2</v>
      </c>
      <c r="O20" s="7">
        <f t="shared" si="1"/>
        <v>3.3251396315150763E-8</v>
      </c>
      <c r="P20" s="7">
        <f t="shared" si="2"/>
        <v>0.12320204176480071</v>
      </c>
      <c r="Q20" s="7">
        <f t="shared" si="3"/>
        <v>9.0975820318252489E-8</v>
      </c>
      <c r="R20" s="4">
        <v>-201.31165411157201</v>
      </c>
      <c r="S20" s="7">
        <v>6.8893321629293397E-9</v>
      </c>
      <c r="T20" s="7">
        <v>5.0873691790150896E-15</v>
      </c>
    </row>
    <row r="21" spans="1:20" x14ac:dyDescent="0.2">
      <c r="A21" s="1" t="s">
        <v>50</v>
      </c>
      <c r="B21" s="1" t="s">
        <v>40</v>
      </c>
      <c r="C21" s="1">
        <v>10</v>
      </c>
      <c r="D21" s="1" t="s">
        <v>41</v>
      </c>
      <c r="E21" s="4">
        <v>1.9704604691572547</v>
      </c>
      <c r="F21" s="7">
        <v>10407687.354777301</v>
      </c>
      <c r="G21" s="7">
        <v>10253968.2539683</v>
      </c>
      <c r="H21" s="4">
        <v>100</v>
      </c>
      <c r="I21" s="4">
        <v>38.361423150095597</v>
      </c>
      <c r="J21" s="4">
        <v>0.32419655238768802</v>
      </c>
      <c r="K21" s="7">
        <v>5.3730121755267701E-2</v>
      </c>
      <c r="L21" s="7">
        <v>5.3611456359698301E-2</v>
      </c>
      <c r="M21" s="1" t="s">
        <v>364</v>
      </c>
      <c r="N21" s="7">
        <f t="shared" si="0"/>
        <v>2.7207577720464171E-2</v>
      </c>
      <c r="O21" s="7">
        <f t="shared" si="1"/>
        <v>1.0979559870569791E-8</v>
      </c>
      <c r="P21" s="7">
        <f t="shared" si="2"/>
        <v>7.4439932643189974E-2</v>
      </c>
      <c r="Q21" s="7">
        <f t="shared" si="3"/>
        <v>3.0040075805878949E-8</v>
      </c>
      <c r="R21" s="4">
        <v>-201.31165411157201</v>
      </c>
      <c r="S21" s="7">
        <v>4.1626776477959396E-9</v>
      </c>
      <c r="T21" s="7">
        <v>1.6798339137532199E-15</v>
      </c>
    </row>
    <row r="22" spans="1:20" x14ac:dyDescent="0.2">
      <c r="A22" s="1" t="s">
        <v>50</v>
      </c>
      <c r="B22" s="1" t="s">
        <v>42</v>
      </c>
      <c r="C22" s="1">
        <v>10</v>
      </c>
      <c r="D22" s="1" t="s">
        <v>41</v>
      </c>
      <c r="E22" s="4">
        <v>1.9704604691572547</v>
      </c>
      <c r="F22" s="7">
        <v>10407687.354777301</v>
      </c>
      <c r="G22" s="7">
        <v>10253968.2539683</v>
      </c>
      <c r="H22" s="4">
        <v>100</v>
      </c>
      <c r="I22" s="4">
        <v>38.361423150095597</v>
      </c>
      <c r="J22" s="4">
        <v>0.32419655238768802</v>
      </c>
      <c r="K22" s="7">
        <v>5.0799489984812901E-2</v>
      </c>
      <c r="L22" s="7">
        <v>5.0680824589243501E-2</v>
      </c>
      <c r="M22" s="1" t="s">
        <v>364</v>
      </c>
      <c r="N22" s="7">
        <f t="shared" si="0"/>
        <v>2.5720295018615197E-2</v>
      </c>
      <c r="O22" s="7">
        <f t="shared" si="1"/>
        <v>1.0379370113245999E-8</v>
      </c>
      <c r="P22" s="7">
        <f t="shared" si="2"/>
        <v>7.037072717093118E-2</v>
      </c>
      <c r="Q22" s="7">
        <f t="shared" si="3"/>
        <v>2.8397956629841053E-8</v>
      </c>
      <c r="R22" s="4">
        <v>-201.31165411157201</v>
      </c>
      <c r="S22" s="7">
        <v>3.9351395587459502E-9</v>
      </c>
      <c r="T22" s="7">
        <v>1.5880134315167801E-15</v>
      </c>
    </row>
    <row r="23" spans="1:20" x14ac:dyDescent="0.2">
      <c r="A23" s="1" t="s">
        <v>51</v>
      </c>
      <c r="B23" s="1" t="s">
        <v>40</v>
      </c>
      <c r="C23" s="1">
        <v>10</v>
      </c>
      <c r="D23" s="1" t="s">
        <v>41</v>
      </c>
      <c r="E23" s="4">
        <v>1.9742341826510164</v>
      </c>
      <c r="F23" s="7">
        <v>7638083.2688837321</v>
      </c>
      <c r="G23" s="7">
        <v>7539682.5396825401</v>
      </c>
      <c r="H23" s="4">
        <v>100</v>
      </c>
      <c r="I23" s="4">
        <v>33.409656453034003</v>
      </c>
      <c r="J23" s="4">
        <v>0.32283603586626403</v>
      </c>
      <c r="K23" s="7">
        <v>8.1189824617332707E-2</v>
      </c>
      <c r="L23" s="7">
        <v>8.1071159221763306E-2</v>
      </c>
      <c r="M23" s="1" t="s">
        <v>364</v>
      </c>
      <c r="N23" s="7">
        <f t="shared" si="0"/>
        <v>4.1064611247334577E-2</v>
      </c>
      <c r="O23" s="7">
        <f t="shared" si="1"/>
        <v>2.2580451294819551E-8</v>
      </c>
      <c r="P23" s="7">
        <f t="shared" si="2"/>
        <v>0.11235277637270741</v>
      </c>
      <c r="Q23" s="7">
        <f t="shared" si="3"/>
        <v>6.1780114742626294E-8</v>
      </c>
      <c r="R23" s="4">
        <v>-201.31165411157201</v>
      </c>
      <c r="S23" s="7">
        <v>6.28260120539863E-9</v>
      </c>
      <c r="T23" s="7">
        <v>3.4547316641702502E-15</v>
      </c>
    </row>
    <row r="24" spans="1:20" x14ac:dyDescent="0.2">
      <c r="A24" s="1" t="s">
        <v>51</v>
      </c>
      <c r="B24" s="1" t="s">
        <v>42</v>
      </c>
      <c r="C24" s="1">
        <v>10</v>
      </c>
      <c r="D24" s="1" t="s">
        <v>41</v>
      </c>
      <c r="E24" s="4">
        <v>1.9742341826510164</v>
      </c>
      <c r="F24" s="7">
        <v>7638083.2688837321</v>
      </c>
      <c r="G24" s="7">
        <v>7539682.5396825401</v>
      </c>
      <c r="H24" s="4">
        <v>100</v>
      </c>
      <c r="I24" s="4">
        <v>33.409656453034003</v>
      </c>
      <c r="J24" s="4">
        <v>0.32283603586626403</v>
      </c>
      <c r="K24" s="7">
        <v>7.1569137499060395E-2</v>
      </c>
      <c r="L24" s="7">
        <v>7.1450472103490995E-2</v>
      </c>
      <c r="M24" s="1" t="s">
        <v>364</v>
      </c>
      <c r="N24" s="7">
        <f t="shared" si="0"/>
        <v>3.6191487682351225E-2</v>
      </c>
      <c r="O24" s="7">
        <f t="shared" si="1"/>
        <v>1.9900836756403917E-8</v>
      </c>
      <c r="P24" s="7">
        <f t="shared" si="2"/>
        <v>9.9019910298912953E-2</v>
      </c>
      <c r="Q24" s="7">
        <f t="shared" si="3"/>
        <v>5.4448689365521117E-8</v>
      </c>
      <c r="R24" s="4">
        <v>-201.31165411157201</v>
      </c>
      <c r="S24" s="7">
        <v>5.5371888861466099E-9</v>
      </c>
      <c r="T24" s="7">
        <v>3.0447828485335999E-15</v>
      </c>
    </row>
    <row r="25" spans="1:20" x14ac:dyDescent="0.2">
      <c r="A25" s="1" t="s">
        <v>52</v>
      </c>
      <c r="B25" s="1" t="s">
        <v>40</v>
      </c>
      <c r="C25" s="1">
        <v>10</v>
      </c>
      <c r="D25" s="1" t="s">
        <v>41</v>
      </c>
      <c r="E25" s="4">
        <v>1.9345117357287742</v>
      </c>
      <c r="F25" s="7">
        <v>19200119.832234871</v>
      </c>
      <c r="G25" s="7">
        <v>18571428.571428601</v>
      </c>
      <c r="H25" s="4">
        <v>55.567508959448503</v>
      </c>
      <c r="I25" s="4">
        <v>32.569705293815097</v>
      </c>
      <c r="J25" s="4">
        <v>0</v>
      </c>
      <c r="K25" s="7">
        <v>4.3376578738416202E-2</v>
      </c>
      <c r="L25" s="7">
        <v>4.3257913342846802E-2</v>
      </c>
      <c r="M25" s="1" t="s">
        <v>364</v>
      </c>
      <c r="N25" s="7">
        <f t="shared" si="0"/>
        <v>2.236115322740628E-2</v>
      </c>
      <c r="O25" s="7">
        <f t="shared" si="1"/>
        <v>8.8027551191955409E-9</v>
      </c>
      <c r="P25" s="7">
        <f t="shared" si="2"/>
        <v>6.1180115230183581E-2</v>
      </c>
      <c r="Q25" s="7">
        <f t="shared" si="3"/>
        <v>2.4084338006119E-8</v>
      </c>
      <c r="R25" s="4">
        <v>-201.31165411157201</v>
      </c>
      <c r="S25" s="7">
        <v>3.42117972181832E-9</v>
      </c>
      <c r="T25" s="7">
        <v>1.3467749660064101E-15</v>
      </c>
    </row>
    <row r="26" spans="1:20" x14ac:dyDescent="0.2">
      <c r="A26" s="1" t="s">
        <v>52</v>
      </c>
      <c r="B26" s="1" t="s">
        <v>42</v>
      </c>
      <c r="C26" s="1">
        <v>10</v>
      </c>
      <c r="D26" s="1" t="s">
        <v>41</v>
      </c>
      <c r="E26" s="4">
        <v>1.9345117357287742</v>
      </c>
      <c r="F26" s="7">
        <v>19200119.832234871</v>
      </c>
      <c r="G26" s="7">
        <v>18571428.571428601</v>
      </c>
      <c r="H26" s="4">
        <v>55.567508959448503</v>
      </c>
      <c r="I26" s="4">
        <v>32.569705293815097</v>
      </c>
      <c r="J26" s="4">
        <v>0</v>
      </c>
      <c r="K26" s="7">
        <v>3.4279335270983098E-2</v>
      </c>
      <c r="L26" s="7">
        <v>3.4160669875413698E-2</v>
      </c>
      <c r="M26" s="1" t="s">
        <v>364</v>
      </c>
      <c r="N26" s="7">
        <f t="shared" si="0"/>
        <v>1.7658548792698122E-2</v>
      </c>
      <c r="O26" s="7">
        <f t="shared" si="1"/>
        <v>6.951514494877325E-9</v>
      </c>
      <c r="P26" s="7">
        <f t="shared" si="2"/>
        <v>4.8313789496822065E-2</v>
      </c>
      <c r="Q26" s="7">
        <f t="shared" si="3"/>
        <v>1.9019343657984359E-8</v>
      </c>
      <c r="R26" s="4">
        <v>-201.31165411157201</v>
      </c>
      <c r="S26" s="7">
        <v>2.7017142379851299E-9</v>
      </c>
      <c r="T26" s="7">
        <v>1.06354065265222E-15</v>
      </c>
    </row>
    <row r="27" spans="1:20" x14ac:dyDescent="0.2">
      <c r="A27" s="1" t="s">
        <v>53</v>
      </c>
      <c r="B27" s="1" t="s">
        <v>40</v>
      </c>
      <c r="C27" s="1">
        <v>10</v>
      </c>
      <c r="D27" s="1" t="s">
        <v>41</v>
      </c>
      <c r="E27" s="4">
        <v>1.9496527777777779</v>
      </c>
      <c r="F27" s="7">
        <v>11463172.624348048</v>
      </c>
      <c r="G27" s="7">
        <v>11174603.1746032</v>
      </c>
      <c r="H27" s="4">
        <v>86.0268504413377</v>
      </c>
      <c r="I27" s="4">
        <v>16.5688732971742</v>
      </c>
      <c r="J27" s="4">
        <v>0.26631542511245399</v>
      </c>
      <c r="K27" s="7">
        <v>4.8725406708647598E-2</v>
      </c>
      <c r="L27" s="7">
        <v>4.8606741313078197E-2</v>
      </c>
      <c r="M27" s="1" t="s">
        <v>364</v>
      </c>
      <c r="N27" s="7">
        <f t="shared" si="0"/>
        <v>2.4930973282576169E-2</v>
      </c>
      <c r="O27" s="7">
        <f t="shared" si="1"/>
        <v>1.0618169849682447E-8</v>
      </c>
      <c r="P27" s="7">
        <f t="shared" si="2"/>
        <v>6.8211142901128397E-2</v>
      </c>
      <c r="Q27" s="7">
        <f t="shared" si="3"/>
        <v>2.9051312708731178E-8</v>
      </c>
      <c r="R27" s="4">
        <v>-201.31165411157201</v>
      </c>
      <c r="S27" s="7">
        <v>3.8143525662789998E-9</v>
      </c>
      <c r="T27" s="7">
        <v>1.6245291287764599E-15</v>
      </c>
    </row>
    <row r="28" spans="1:20" x14ac:dyDescent="0.2">
      <c r="A28" s="1" t="s">
        <v>53</v>
      </c>
      <c r="B28" s="1" t="s">
        <v>42</v>
      </c>
      <c r="C28" s="1">
        <v>10</v>
      </c>
      <c r="D28" s="1" t="s">
        <v>41</v>
      </c>
      <c r="E28" s="4">
        <v>1.9496527777777779</v>
      </c>
      <c r="F28" s="7">
        <v>11463172.624348048</v>
      </c>
      <c r="G28" s="7">
        <v>11174603.1746032</v>
      </c>
      <c r="H28" s="4">
        <v>86.0268504413377</v>
      </c>
      <c r="I28" s="4">
        <v>16.5688732971742</v>
      </c>
      <c r="J28" s="4">
        <v>0.26631542511245399</v>
      </c>
      <c r="K28" s="7">
        <v>4.8507583568856802E-2</v>
      </c>
      <c r="L28" s="7">
        <v>4.8388918173287401E-2</v>
      </c>
      <c r="M28" s="1" t="s">
        <v>364</v>
      </c>
      <c r="N28" s="7">
        <f t="shared" si="0"/>
        <v>2.4819249214437705E-2</v>
      </c>
      <c r="O28" s="7">
        <f t="shared" si="1"/>
        <v>1.057058626285871E-8</v>
      </c>
      <c r="P28" s="7">
        <f t="shared" si="2"/>
        <v>6.7905465850701563E-2</v>
      </c>
      <c r="Q28" s="7">
        <f t="shared" si="3"/>
        <v>2.8921124015181429E-8</v>
      </c>
      <c r="R28" s="4">
        <v>-201.31165411157201</v>
      </c>
      <c r="S28" s="7">
        <v>3.7972410756795201E-9</v>
      </c>
      <c r="T28" s="7">
        <v>1.6172595412668799E-15</v>
      </c>
    </row>
    <row r="29" spans="1:20" x14ac:dyDescent="0.2">
      <c r="A29" s="1" t="s">
        <v>60</v>
      </c>
      <c r="B29" s="1" t="s">
        <v>40</v>
      </c>
      <c r="C29" s="1">
        <v>10</v>
      </c>
      <c r="D29" s="1" t="s">
        <v>41</v>
      </c>
      <c r="E29" s="4">
        <v>1.9884326200115672</v>
      </c>
      <c r="F29" s="7">
        <v>6274384.3319759555</v>
      </c>
      <c r="G29" s="7">
        <v>6238095.2380952397</v>
      </c>
      <c r="H29" s="4">
        <v>100</v>
      </c>
      <c r="I29" s="4">
        <v>40.867469829292503</v>
      </c>
      <c r="J29" s="4">
        <v>0.143839856843261</v>
      </c>
      <c r="K29" s="7">
        <v>0.311242384118946</v>
      </c>
      <c r="L29" s="7">
        <v>0.31112371872337702</v>
      </c>
      <c r="M29" s="1" t="s">
        <v>364</v>
      </c>
      <c r="N29" s="7">
        <f t="shared" si="0"/>
        <v>0.15646681491353082</v>
      </c>
      <c r="O29" s="7">
        <f t="shared" si="1"/>
        <v>1.0473706866947273E-7</v>
      </c>
      <c r="P29" s="7">
        <f t="shared" si="2"/>
        <v>0.42809320560342035</v>
      </c>
      <c r="Q29" s="7">
        <f t="shared" si="3"/>
        <v>2.865606198796774E-7</v>
      </c>
      <c r="R29" s="4">
        <v>-201.31165411157201</v>
      </c>
      <c r="S29" s="7">
        <v>2.3938751669061799E-8</v>
      </c>
      <c r="T29" s="7">
        <v>1.60244076672811E-14</v>
      </c>
    </row>
    <row r="30" spans="1:20" x14ac:dyDescent="0.2">
      <c r="A30" s="1" t="s">
        <v>60</v>
      </c>
      <c r="B30" s="1" t="s">
        <v>42</v>
      </c>
      <c r="C30" s="1">
        <v>10</v>
      </c>
      <c r="D30" s="1" t="s">
        <v>41</v>
      </c>
      <c r="E30" s="4">
        <v>1.9884326200115672</v>
      </c>
      <c r="F30" s="7">
        <v>6274384.3319759555</v>
      </c>
      <c r="G30" s="7">
        <v>6238095.2380952397</v>
      </c>
      <c r="H30" s="4">
        <v>100</v>
      </c>
      <c r="I30" s="4">
        <v>40.867469829292503</v>
      </c>
      <c r="J30" s="4">
        <v>0.143839856843261</v>
      </c>
      <c r="K30" s="7">
        <v>0.33738820404792802</v>
      </c>
      <c r="L30" s="7">
        <v>0.33726953865235898</v>
      </c>
      <c r="M30" s="1" t="s">
        <v>364</v>
      </c>
      <c r="N30" s="7">
        <f t="shared" si="0"/>
        <v>0.16961577438334169</v>
      </c>
      <c r="O30" s="7">
        <f t="shared" si="1"/>
        <v>1.1353882942419108E-7</v>
      </c>
      <c r="P30" s="7">
        <f t="shared" si="2"/>
        <v>0.46406875871282288</v>
      </c>
      <c r="Q30" s="7">
        <f t="shared" si="3"/>
        <v>3.106422373045868E-7</v>
      </c>
      <c r="R30" s="4">
        <v>-201.31165411157201</v>
      </c>
      <c r="S30" s="7">
        <v>2.5950749812099199E-8</v>
      </c>
      <c r="T30" s="7">
        <v>1.7370958953671799E-14</v>
      </c>
    </row>
    <row r="31" spans="1:20" x14ac:dyDescent="0.2">
      <c r="A31" s="1" t="s">
        <v>54</v>
      </c>
      <c r="B31" s="1" t="s">
        <v>40</v>
      </c>
      <c r="C31" s="1">
        <v>10</v>
      </c>
      <c r="D31" s="1" t="s">
        <v>41</v>
      </c>
      <c r="E31" s="4">
        <v>1.8667439165701041</v>
      </c>
      <c r="F31" s="7">
        <v>29250490.181588881</v>
      </c>
      <c r="G31" s="7">
        <v>27301587.301587299</v>
      </c>
      <c r="H31" s="4">
        <v>100</v>
      </c>
      <c r="I31" s="4">
        <v>43.786835953812499</v>
      </c>
      <c r="J31" s="4">
        <v>0.995350530067039</v>
      </c>
      <c r="K31" s="7">
        <v>6.2408136362038298E-2</v>
      </c>
      <c r="L31" s="7">
        <v>6.2289470966468898E-2</v>
      </c>
      <c r="M31" s="1" t="s">
        <v>364</v>
      </c>
      <c r="N31" s="7">
        <f t="shared" si="0"/>
        <v>3.3367978550007858E-2</v>
      </c>
      <c r="O31" s="7">
        <f t="shared" si="1"/>
        <v>4.7912191911999043E-9</v>
      </c>
      <c r="P31" s="7">
        <f t="shared" si="2"/>
        <v>9.1294789312821506E-2</v>
      </c>
      <c r="Q31" s="7">
        <f t="shared" si="3"/>
        <v>1.3108775707122938E-8</v>
      </c>
      <c r="R31" s="4">
        <v>-201.31165411157201</v>
      </c>
      <c r="S31" s="7">
        <v>5.1052076283655304E-9</v>
      </c>
      <c r="T31" s="7">
        <v>7.3305402048572002E-16</v>
      </c>
    </row>
    <row r="32" spans="1:20" x14ac:dyDescent="0.2">
      <c r="A32" s="1" t="s">
        <v>54</v>
      </c>
      <c r="B32" s="1" t="s">
        <v>42</v>
      </c>
      <c r="C32" s="1">
        <v>10</v>
      </c>
      <c r="D32" s="1" t="s">
        <v>41</v>
      </c>
      <c r="E32" s="4">
        <v>1.8667439165701041</v>
      </c>
      <c r="F32" s="7">
        <v>29250490.181588881</v>
      </c>
      <c r="G32" s="7">
        <v>27301587.301587299</v>
      </c>
      <c r="H32" s="4">
        <v>100</v>
      </c>
      <c r="I32" s="4">
        <v>43.786835953812499</v>
      </c>
      <c r="J32" s="4">
        <v>0.995350530067039</v>
      </c>
      <c r="K32" s="7">
        <v>6.6261532110763396E-2</v>
      </c>
      <c r="L32" s="7">
        <v>6.6142866715193996E-2</v>
      </c>
      <c r="M32" s="1" t="s">
        <v>364</v>
      </c>
      <c r="N32" s="7">
        <f t="shared" si="0"/>
        <v>3.5432212275116344E-2</v>
      </c>
      <c r="O32" s="7">
        <f t="shared" si="1"/>
        <v>5.087617015360563E-9</v>
      </c>
      <c r="P32" s="7">
        <f t="shared" si="2"/>
        <v>9.6942532784718316E-2</v>
      </c>
      <c r="Q32" s="7">
        <f t="shared" si="3"/>
        <v>1.3919720154026501E-8</v>
      </c>
      <c r="R32" s="4">
        <v>-201.31165411157201</v>
      </c>
      <c r="S32" s="7">
        <v>5.4210432457050201E-9</v>
      </c>
      <c r="T32" s="7">
        <v>7.7840506256474296E-16</v>
      </c>
    </row>
    <row r="33" spans="1:20" x14ac:dyDescent="0.2">
      <c r="A33" s="1" t="s">
        <v>55</v>
      </c>
      <c r="B33" s="1" t="s">
        <v>40</v>
      </c>
      <c r="C33" s="1">
        <v>10</v>
      </c>
      <c r="D33" s="1" t="s">
        <v>41</v>
      </c>
      <c r="E33" s="4">
        <v>1.9948350071736014</v>
      </c>
      <c r="F33" s="7">
        <v>10009977.715673918</v>
      </c>
      <c r="G33" s="7">
        <v>9984126.9841269907</v>
      </c>
      <c r="H33" s="4">
        <v>100</v>
      </c>
      <c r="I33" s="4">
        <v>30.939685199261898</v>
      </c>
      <c r="J33" s="4">
        <v>0.203452482605678</v>
      </c>
      <c r="K33" s="7">
        <v>7.3878183944118495E-4</v>
      </c>
      <c r="L33" s="7">
        <v>6.2011644387178599E-4</v>
      </c>
      <c r="M33" s="1" t="s">
        <v>364</v>
      </c>
      <c r="N33" s="7">
        <f t="shared" si="0"/>
        <v>3.1086101940350604E-4</v>
      </c>
      <c r="O33" s="7">
        <f t="shared" si="1"/>
        <v>1.304314873199321E-10</v>
      </c>
      <c r="P33" s="7">
        <f>N33*22.8*0.12</f>
        <v>8.5051574908799252E-4</v>
      </c>
      <c r="Q33" s="7">
        <f>O33*22.8*0.12</f>
        <v>3.5686054930733422E-10</v>
      </c>
      <c r="R33" s="4">
        <v>-201.31165411157201</v>
      </c>
      <c r="S33" s="7">
        <v>4.7560996681937198E-11</v>
      </c>
      <c r="T33" s="7">
        <v>1.9955576912848699E-17</v>
      </c>
    </row>
    <row r="34" spans="1:20" x14ac:dyDescent="0.2">
      <c r="A34" s="1" t="s">
        <v>55</v>
      </c>
      <c r="B34" s="1" t="s">
        <v>42</v>
      </c>
      <c r="C34" s="1">
        <v>10</v>
      </c>
      <c r="D34" s="1" t="s">
        <v>41</v>
      </c>
      <c r="E34" s="4">
        <v>1.9948350071736014</v>
      </c>
      <c r="F34" s="7">
        <v>10009977.715673918</v>
      </c>
      <c r="G34" s="7">
        <v>9984126.9841269907</v>
      </c>
      <c r="H34" s="4">
        <v>100</v>
      </c>
      <c r="I34" s="4">
        <v>30.939685199261898</v>
      </c>
      <c r="J34" s="4">
        <v>0.203452482605678</v>
      </c>
      <c r="K34" s="7">
        <v>3.33426279544279E-4</v>
      </c>
      <c r="L34" s="7">
        <v>2.1476088397488099E-4</v>
      </c>
      <c r="M34" s="1" t="s">
        <v>364</v>
      </c>
      <c r="N34" s="7">
        <f t="shared" si="0"/>
        <v>1.0765846959903051E-4</v>
      </c>
      <c r="O34" s="7">
        <f t="shared" si="1"/>
        <v>4.5171486406799292E-11</v>
      </c>
      <c r="P34" s="7">
        <f t="shared" ref="P34" si="4">N34*22.8*0.12</f>
        <v>2.9455357282294747E-4</v>
      </c>
      <c r="Q34" s="7">
        <f t="shared" ref="Q34" si="5">O34*22.8*0.12</f>
        <v>1.2358918680900287E-10</v>
      </c>
      <c r="R34" s="4">
        <v>-201.31165411157201</v>
      </c>
      <c r="S34" s="7">
        <v>1.64712076996009E-11</v>
      </c>
      <c r="T34" s="7">
        <v>6.9111409254580904E-18</v>
      </c>
    </row>
    <row r="35" spans="1:20" x14ac:dyDescent="0.2">
      <c r="A35" s="1" t="s">
        <v>39</v>
      </c>
      <c r="B35" s="1" t="s">
        <v>40</v>
      </c>
      <c r="C35" s="1">
        <v>10</v>
      </c>
      <c r="D35" s="1" t="s">
        <v>56</v>
      </c>
      <c r="E35" s="4">
        <v>1.9327925840092697</v>
      </c>
      <c r="F35" s="7">
        <v>1741045.2590308709</v>
      </c>
      <c r="G35" s="7">
        <v>1682539.68253968</v>
      </c>
      <c r="H35" s="4">
        <v>86.907383781489997</v>
      </c>
      <c r="I35" s="4">
        <v>42.906878687033497</v>
      </c>
      <c r="J35" s="4">
        <v>7.7529705706941003</v>
      </c>
      <c r="K35" s="7">
        <v>6.3646197443068099E-3</v>
      </c>
      <c r="L35" s="7">
        <v>6.3037245677407504E-3</v>
      </c>
      <c r="M35" s="1" t="s">
        <v>364</v>
      </c>
      <c r="N35" s="7">
        <f t="shared" si="0"/>
        <v>3.2614594136452448E-3</v>
      </c>
      <c r="O35" s="7">
        <f>N35/(F35*I35/100/4.2)</f>
        <v>1.8336831134058816E-8</v>
      </c>
      <c r="P35" s="7">
        <f>N35*3.88*0.12</f>
        <v>1.5185355029932257E-3</v>
      </c>
      <c r="Q35" s="7">
        <f>O35*3.88*0.12</f>
        <v>8.5376285760177849E-9</v>
      </c>
      <c r="R35" s="4">
        <v>-235.55014375907601</v>
      </c>
      <c r="S35" s="7">
        <v>9.9356359249487901E-11</v>
      </c>
      <c r="T35" s="7">
        <v>5.5862025204374499E-16</v>
      </c>
    </row>
    <row r="36" spans="1:20" x14ac:dyDescent="0.2">
      <c r="A36" s="1" t="s">
        <v>39</v>
      </c>
      <c r="B36" s="1" t="s">
        <v>42</v>
      </c>
      <c r="C36" s="1">
        <v>10</v>
      </c>
      <c r="D36" s="1" t="s">
        <v>56</v>
      </c>
      <c r="E36" s="4">
        <v>1.9327925840092697</v>
      </c>
      <c r="F36" s="7">
        <v>1741045.2590308709</v>
      </c>
      <c r="G36" s="7">
        <v>1682539.68253968</v>
      </c>
      <c r="H36" s="4">
        <v>86.907383781489997</v>
      </c>
      <c r="I36" s="4">
        <v>42.906878687033497</v>
      </c>
      <c r="J36" s="4">
        <v>7.7529705706941003</v>
      </c>
      <c r="K36" s="7">
        <v>5.9180759406168397E-3</v>
      </c>
      <c r="L36" s="7">
        <v>5.8571807640507801E-3</v>
      </c>
      <c r="M36" s="1" t="s">
        <v>364</v>
      </c>
      <c r="N36" s="7">
        <f t="shared" si="0"/>
        <v>3.0304238605370648E-3</v>
      </c>
      <c r="O36" s="7">
        <f t="shared" ref="O36:O60" si="6">N36/(F36*I36/100/4.2)</f>
        <v>1.7037885053177314E-8</v>
      </c>
      <c r="P36" s="7">
        <f t="shared" ref="P36:P64" si="7">N36*3.88*0.12</f>
        <v>1.4109653494660574E-3</v>
      </c>
      <c r="Q36" s="7">
        <f t="shared" ref="Q36:Q64" si="8">O36*3.88*0.12</f>
        <v>7.9328392807593561E-9</v>
      </c>
      <c r="R36" s="4">
        <v>-235.55014375907601</v>
      </c>
      <c r="S36" s="7">
        <v>9.2322570234459906E-11</v>
      </c>
      <c r="T36" s="7">
        <v>5.1904782789222097E-16</v>
      </c>
    </row>
    <row r="37" spans="1:20" x14ac:dyDescent="0.2">
      <c r="A37" s="1" t="s">
        <v>43</v>
      </c>
      <c r="B37" s="1" t="s">
        <v>40</v>
      </c>
      <c r="C37" s="1">
        <v>10</v>
      </c>
      <c r="D37" s="1" t="s">
        <v>56</v>
      </c>
      <c r="E37" s="4">
        <v>1.9072463768115941</v>
      </c>
      <c r="F37" s="7">
        <v>9937038.6452453323</v>
      </c>
      <c r="G37" s="7">
        <v>9476190.4761904795</v>
      </c>
      <c r="H37" s="4">
        <v>81.7650248937057</v>
      </c>
      <c r="I37" s="4">
        <v>28.472760497148698</v>
      </c>
      <c r="J37" s="4">
        <v>9.4313424860420696</v>
      </c>
      <c r="K37" s="7">
        <v>8.8491317890445204E-3</v>
      </c>
      <c r="L37" s="7">
        <v>8.7882366124784599E-3</v>
      </c>
      <c r="M37" s="1" t="s">
        <v>364</v>
      </c>
      <c r="N37" s="7">
        <f t="shared" si="0"/>
        <v>4.6078140293390104E-3</v>
      </c>
      <c r="O37" s="7">
        <f t="shared" si="6"/>
        <v>6.8400248465866194E-9</v>
      </c>
      <c r="P37" s="7">
        <f t="shared" si="7"/>
        <v>2.1453982120602432E-3</v>
      </c>
      <c r="Q37" s="7">
        <f t="shared" si="8"/>
        <v>3.1847155685707296E-9</v>
      </c>
      <c r="R37" s="4">
        <v>-235.55014375907601</v>
      </c>
      <c r="S37" s="7">
        <v>1.40374799561311E-10</v>
      </c>
      <c r="T37" s="7">
        <v>2.08376817452647E-16</v>
      </c>
    </row>
    <row r="38" spans="1:20" x14ac:dyDescent="0.2">
      <c r="A38" s="1" t="s">
        <v>43</v>
      </c>
      <c r="B38" s="1" t="s">
        <v>42</v>
      </c>
      <c r="C38" s="1">
        <v>10</v>
      </c>
      <c r="D38" s="1" t="s">
        <v>56</v>
      </c>
      <c r="E38" s="4">
        <v>1.9072463768115941</v>
      </c>
      <c r="F38" s="7">
        <v>9937038.6452453323</v>
      </c>
      <c r="G38" s="7">
        <v>9476190.4761904795</v>
      </c>
      <c r="H38" s="4">
        <v>81.7650248937057</v>
      </c>
      <c r="I38" s="4">
        <v>28.472760497148698</v>
      </c>
      <c r="J38" s="4">
        <v>9.4313424860420696</v>
      </c>
      <c r="K38" s="7">
        <v>7.3176373930737698E-3</v>
      </c>
      <c r="L38" s="7">
        <v>7.2567422165077103E-3</v>
      </c>
      <c r="M38" s="1" t="s">
        <v>364</v>
      </c>
      <c r="N38" s="7">
        <f t="shared" si="0"/>
        <v>3.8048268460412768E-3</v>
      </c>
      <c r="O38" s="7">
        <f t="shared" si="6"/>
        <v>5.6480383101779456E-9</v>
      </c>
      <c r="P38" s="7">
        <f t="shared" si="7"/>
        <v>1.7715273795168183E-3</v>
      </c>
      <c r="Q38" s="7">
        <f t="shared" si="8"/>
        <v>2.6297266372188514E-9</v>
      </c>
      <c r="R38" s="4">
        <v>-235.55014375907601</v>
      </c>
      <c r="S38" s="7">
        <v>1.15910299908112E-10</v>
      </c>
      <c r="T38" s="7">
        <v>1.7206283695645599E-16</v>
      </c>
    </row>
    <row r="39" spans="1:20" x14ac:dyDescent="0.2">
      <c r="A39" s="1" t="s">
        <v>44</v>
      </c>
      <c r="B39" s="1" t="s">
        <v>40</v>
      </c>
      <c r="C39" s="1">
        <v>10</v>
      </c>
      <c r="D39" s="1" t="s">
        <v>56</v>
      </c>
      <c r="E39" s="4">
        <v>1.9210672595886604</v>
      </c>
      <c r="F39" s="7">
        <v>9882073.0452674907</v>
      </c>
      <c r="G39" s="7">
        <v>9492063.4920634907</v>
      </c>
      <c r="H39" s="4">
        <v>84.778219055263705</v>
      </c>
      <c r="I39" s="4">
        <v>23.151080496750101</v>
      </c>
      <c r="J39" s="4">
        <v>0.11532601188373801</v>
      </c>
      <c r="K39" s="7">
        <v>2.6085484941523302E-3</v>
      </c>
      <c r="L39" s="7">
        <v>2.5476533175862702E-3</v>
      </c>
      <c r="M39" s="1" t="s">
        <v>364</v>
      </c>
      <c r="N39" s="7">
        <f t="shared" si="0"/>
        <v>1.3261656013708622E-3</v>
      </c>
      <c r="O39" s="7">
        <f t="shared" si="6"/>
        <v>2.4346005985395312E-9</v>
      </c>
      <c r="P39" s="7">
        <f t="shared" si="7"/>
        <v>6.1746270399827335E-4</v>
      </c>
      <c r="Q39" s="7">
        <f t="shared" si="8"/>
        <v>1.1335500386800057E-9</v>
      </c>
      <c r="R39" s="4">
        <v>-235.55014375907601</v>
      </c>
      <c r="S39" s="7">
        <v>4.0400775490410801E-11</v>
      </c>
      <c r="T39" s="7">
        <v>7.4172123045913396E-17</v>
      </c>
    </row>
    <row r="40" spans="1:20" x14ac:dyDescent="0.2">
      <c r="A40" s="1" t="s">
        <v>44</v>
      </c>
      <c r="B40" s="1" t="s">
        <v>42</v>
      </c>
      <c r="C40" s="1">
        <v>10</v>
      </c>
      <c r="D40" s="1" t="s">
        <v>56</v>
      </c>
      <c r="E40" s="4">
        <v>1.9210672595886604</v>
      </c>
      <c r="F40" s="7">
        <v>9882073.0452674907</v>
      </c>
      <c r="G40" s="7">
        <v>9492063.4920634907</v>
      </c>
      <c r="H40" s="4">
        <v>84.778219055263705</v>
      </c>
      <c r="I40" s="4">
        <v>23.151080496750101</v>
      </c>
      <c r="J40" s="4">
        <v>0.11532601188373801</v>
      </c>
      <c r="K40" s="7">
        <v>2.0504589295700501E-3</v>
      </c>
      <c r="L40" s="7">
        <v>1.9895637530039901E-3</v>
      </c>
      <c r="M40" s="1" t="s">
        <v>364</v>
      </c>
      <c r="N40" s="7">
        <f t="shared" si="0"/>
        <v>1.0356554373999358E-3</v>
      </c>
      <c r="O40" s="7">
        <f t="shared" si="6"/>
        <v>1.9012763904961914E-9</v>
      </c>
      <c r="P40" s="7">
        <f t="shared" si="7"/>
        <v>4.8220117165341005E-4</v>
      </c>
      <c r="Q40" s="7">
        <f t="shared" si="8"/>
        <v>8.8523428741502671E-10</v>
      </c>
      <c r="R40" s="4">
        <v>-235.55014375907601</v>
      </c>
      <c r="S40" s="7">
        <v>3.1550633144618397E-11</v>
      </c>
      <c r="T40" s="7">
        <v>5.7921126044401802E-17</v>
      </c>
    </row>
    <row r="41" spans="1:20" x14ac:dyDescent="0.2">
      <c r="A41" s="1" t="s">
        <v>45</v>
      </c>
      <c r="B41" s="1" t="s">
        <v>40</v>
      </c>
      <c r="C41" s="1">
        <v>10</v>
      </c>
      <c r="D41" s="1" t="s">
        <v>56</v>
      </c>
      <c r="E41" s="4">
        <v>1.8984509466437181</v>
      </c>
      <c r="F41" s="7">
        <v>14799032.940465398</v>
      </c>
      <c r="G41" s="7">
        <v>14047619.047619</v>
      </c>
      <c r="H41" s="4">
        <v>100</v>
      </c>
      <c r="I41" s="4">
        <v>42.641200694512698</v>
      </c>
      <c r="J41" s="4">
        <v>0.51428997661883302</v>
      </c>
      <c r="K41" s="7">
        <v>3.6594438710353598E-3</v>
      </c>
      <c r="L41" s="7">
        <v>3.5985486944692998E-3</v>
      </c>
      <c r="M41" s="1" t="s">
        <v>364</v>
      </c>
      <c r="N41" s="7">
        <f t="shared" si="0"/>
        <v>1.8955183966334205E-3</v>
      </c>
      <c r="O41" s="7">
        <f t="shared" si="6"/>
        <v>1.2615792353075322E-9</v>
      </c>
      <c r="P41" s="7">
        <f t="shared" si="7"/>
        <v>8.8255336547252042E-4</v>
      </c>
      <c r="Q41" s="7">
        <f t="shared" si="8"/>
        <v>5.8739129195918693E-10</v>
      </c>
      <c r="R41" s="4">
        <v>-235.55014375907601</v>
      </c>
      <c r="S41" s="7">
        <v>5.7745772048492303E-11</v>
      </c>
      <c r="T41" s="7">
        <v>3.8433277484067602E-17</v>
      </c>
    </row>
    <row r="42" spans="1:20" x14ac:dyDescent="0.2">
      <c r="A42" s="1" t="s">
        <v>45</v>
      </c>
      <c r="B42" s="1" t="s">
        <v>42</v>
      </c>
      <c r="C42" s="1">
        <v>10</v>
      </c>
      <c r="D42" s="1" t="s">
        <v>56</v>
      </c>
      <c r="E42" s="4">
        <v>1.8984509466437181</v>
      </c>
      <c r="F42" s="7">
        <v>14799032.940465398</v>
      </c>
      <c r="G42" s="7">
        <v>14047619.047619</v>
      </c>
      <c r="H42" s="4">
        <v>100</v>
      </c>
      <c r="I42" s="4">
        <v>42.641200694512698</v>
      </c>
      <c r="J42" s="4">
        <v>0.51428997661883302</v>
      </c>
      <c r="K42" s="7">
        <v>3.3647639258687499E-3</v>
      </c>
      <c r="L42" s="7">
        <v>3.3038687493026899E-3</v>
      </c>
      <c r="M42" s="1" t="s">
        <v>364</v>
      </c>
      <c r="N42" s="7">
        <f t="shared" si="0"/>
        <v>1.7402971381186424E-3</v>
      </c>
      <c r="O42" s="7">
        <f t="shared" si="6"/>
        <v>1.1582703373467717E-9</v>
      </c>
      <c r="P42" s="7">
        <f t="shared" si="7"/>
        <v>8.1028234750803987E-4</v>
      </c>
      <c r="Q42" s="7">
        <f t="shared" si="8"/>
        <v>5.3929066906865687E-10</v>
      </c>
      <c r="R42" s="4">
        <v>-235.55014375907601</v>
      </c>
      <c r="S42" s="7">
        <v>5.30171029125288E-11</v>
      </c>
      <c r="T42" s="7">
        <v>3.52860658410644E-17</v>
      </c>
    </row>
    <row r="43" spans="1:20" x14ac:dyDescent="0.2">
      <c r="A43" s="1" t="s">
        <v>46</v>
      </c>
      <c r="B43" s="1" t="s">
        <v>40</v>
      </c>
      <c r="C43" s="1">
        <v>10</v>
      </c>
      <c r="D43" s="1" t="s">
        <v>56</v>
      </c>
      <c r="E43" s="4">
        <v>1.9473684210526319</v>
      </c>
      <c r="F43" s="7">
        <v>11981981.981981982</v>
      </c>
      <c r="G43" s="7">
        <v>11666666.6666667</v>
      </c>
      <c r="H43" s="4">
        <v>74.313699610088804</v>
      </c>
      <c r="I43" s="4">
        <v>18.3278778560984</v>
      </c>
      <c r="J43" s="4">
        <v>4.44652024874174E-2</v>
      </c>
      <c r="K43" s="7">
        <v>2.8506440905036201E-3</v>
      </c>
      <c r="L43" s="7">
        <v>2.7897489139375601E-3</v>
      </c>
      <c r="M43" s="1" t="s">
        <v>364</v>
      </c>
      <c r="N43" s="7">
        <f t="shared" si="0"/>
        <v>1.4325737666165846E-3</v>
      </c>
      <c r="O43" s="7">
        <f t="shared" si="6"/>
        <v>2.7398415051182495E-9</v>
      </c>
      <c r="P43" s="7">
        <f t="shared" si="7"/>
        <v>6.6700634573668173E-4</v>
      </c>
      <c r="Q43" s="7">
        <f t="shared" si="8"/>
        <v>1.2756702047830568E-9</v>
      </c>
      <c r="R43" s="4">
        <v>-235.55014375907601</v>
      </c>
      <c r="S43" s="7">
        <v>4.3642861496872499E-11</v>
      </c>
      <c r="T43" s="7">
        <v>8.3469810664848003E-17</v>
      </c>
    </row>
    <row r="44" spans="1:20" x14ac:dyDescent="0.2">
      <c r="A44" s="1" t="s">
        <v>46</v>
      </c>
      <c r="B44" s="1" t="s">
        <v>42</v>
      </c>
      <c r="C44" s="1">
        <v>10</v>
      </c>
      <c r="D44" s="1" t="s">
        <v>56</v>
      </c>
      <c r="E44" s="4">
        <v>1.9473684210526319</v>
      </c>
      <c r="F44" s="7">
        <v>11981981.981981982</v>
      </c>
      <c r="G44" s="7">
        <v>11666666.6666667</v>
      </c>
      <c r="H44" s="4">
        <v>74.313699610088804</v>
      </c>
      <c r="I44" s="4">
        <v>18.3278778560984</v>
      </c>
      <c r="J44" s="4">
        <v>4.44652024874174E-2</v>
      </c>
      <c r="K44" s="7">
        <v>7.4684865648574504E-4</v>
      </c>
      <c r="L44" s="7">
        <v>6.8595347991968602E-4</v>
      </c>
      <c r="M44" s="1" t="s">
        <v>364</v>
      </c>
      <c r="N44" s="7">
        <f t="shared" si="0"/>
        <v>3.5224638158037923E-4</v>
      </c>
      <c r="O44" s="7">
        <f t="shared" si="6"/>
        <v>6.7368206704007274E-10</v>
      </c>
      <c r="P44" s="7">
        <f t="shared" si="7"/>
        <v>1.6400591526382455E-4</v>
      </c>
      <c r="Q44" s="7">
        <f t="shared" si="8"/>
        <v>3.1366637041385782E-10</v>
      </c>
      <c r="R44" s="4">
        <v>-235.55014375907601</v>
      </c>
      <c r="S44" s="7">
        <v>1.07312719660906E-11</v>
      </c>
      <c r="T44" s="7">
        <v>2.05236148869192E-17</v>
      </c>
    </row>
    <row r="45" spans="1:20" x14ac:dyDescent="0.2">
      <c r="A45" s="1" t="s">
        <v>47</v>
      </c>
      <c r="B45" s="1" t="s">
        <v>40</v>
      </c>
      <c r="C45" s="1">
        <v>10</v>
      </c>
      <c r="D45" s="1" t="s">
        <v>56</v>
      </c>
      <c r="E45" s="4">
        <v>1.9595258745302109</v>
      </c>
      <c r="F45" s="7">
        <v>14758996.19216232</v>
      </c>
      <c r="G45" s="7">
        <v>14460317.4603175</v>
      </c>
      <c r="H45" s="4">
        <v>94.736840364750606</v>
      </c>
      <c r="I45" s="4">
        <v>38.471700842174897</v>
      </c>
      <c r="J45" s="4">
        <v>0.36744114597056698</v>
      </c>
      <c r="K45" s="7">
        <v>2.57460275537295E-3</v>
      </c>
      <c r="L45" s="7">
        <v>2.51370757880689E-3</v>
      </c>
      <c r="M45" s="1" t="s">
        <v>364</v>
      </c>
      <c r="N45" s="7">
        <f t="shared" si="0"/>
        <v>1.2828141804504328E-3</v>
      </c>
      <c r="O45" s="7">
        <f t="shared" si="6"/>
        <v>9.488877385793513E-10</v>
      </c>
      <c r="P45" s="7">
        <f t="shared" si="7"/>
        <v>5.9727828241772139E-4</v>
      </c>
      <c r="Q45" s="7">
        <f t="shared" si="8"/>
        <v>4.4180213108254594E-10</v>
      </c>
      <c r="R45" s="4">
        <v>-235.55014375907601</v>
      </c>
      <c r="S45" s="7">
        <v>3.9080386073450199E-11</v>
      </c>
      <c r="T45" s="7">
        <v>2.89072370868777E-17</v>
      </c>
    </row>
    <row r="46" spans="1:20" x14ac:dyDescent="0.2">
      <c r="A46" s="1" t="s">
        <v>47</v>
      </c>
      <c r="B46" s="1" t="s">
        <v>42</v>
      </c>
      <c r="C46" s="1">
        <v>10</v>
      </c>
      <c r="D46" s="1" t="s">
        <v>56</v>
      </c>
      <c r="E46" s="4">
        <v>1.9595258745302109</v>
      </c>
      <c r="F46" s="7">
        <v>14758996.19216232</v>
      </c>
      <c r="G46" s="7">
        <v>14460317.4603175</v>
      </c>
      <c r="H46" s="4">
        <v>94.736840364750606</v>
      </c>
      <c r="I46" s="4">
        <v>38.471700842174897</v>
      </c>
      <c r="J46" s="4">
        <v>0.36744114597056698</v>
      </c>
      <c r="K46" s="7">
        <v>1.0141026353075401E-3</v>
      </c>
      <c r="L46" s="7">
        <v>9.5320745874148097E-4</v>
      </c>
      <c r="M46" s="1" t="s">
        <v>364</v>
      </c>
      <c r="N46" s="7">
        <f t="shared" si="0"/>
        <v>4.86448008230567E-4</v>
      </c>
      <c r="O46" s="7">
        <f t="shared" si="6"/>
        <v>3.5982183351314126E-10</v>
      </c>
      <c r="P46" s="7">
        <f t="shared" si="7"/>
        <v>2.2649019263215199E-4</v>
      </c>
      <c r="Q46" s="7">
        <f t="shared" si="8"/>
        <v>1.6753304568371858E-10</v>
      </c>
      <c r="R46" s="4">
        <v>-235.55014375907601</v>
      </c>
      <c r="S46" s="7">
        <v>1.4819375572220301E-11</v>
      </c>
      <c r="T46" s="7">
        <v>1.09615876622105E-17</v>
      </c>
    </row>
    <row r="47" spans="1:20" x14ac:dyDescent="0.2">
      <c r="A47" s="1" t="s">
        <v>250</v>
      </c>
      <c r="B47" s="1" t="s">
        <v>40</v>
      </c>
      <c r="C47" s="1">
        <v>10</v>
      </c>
      <c r="D47" s="1" t="s">
        <v>56</v>
      </c>
      <c r="E47" s="4">
        <v>1.902439024390244</v>
      </c>
      <c r="F47" s="7">
        <v>21526251.526251525</v>
      </c>
      <c r="G47" s="7">
        <v>20476190.4761905</v>
      </c>
      <c r="H47" s="4">
        <v>68.728353903432406</v>
      </c>
      <c r="I47" s="4">
        <v>20.7555959222715</v>
      </c>
      <c r="J47" s="4">
        <v>2.41841585562157</v>
      </c>
      <c r="K47" s="7">
        <v>2.12493648659294E-3</v>
      </c>
      <c r="L47" s="7">
        <v>2.06404131002688E-3</v>
      </c>
      <c r="M47" s="1" t="s">
        <v>364</v>
      </c>
      <c r="N47" s="7">
        <f t="shared" si="0"/>
        <v>1.0849447911679753E-3</v>
      </c>
      <c r="O47" s="7">
        <f t="shared" si="6"/>
        <v>1.0198899490635977E-9</v>
      </c>
      <c r="P47" s="7">
        <f t="shared" si="7"/>
        <v>5.0515029476780934E-4</v>
      </c>
      <c r="Q47" s="7">
        <f t="shared" si="8"/>
        <v>4.7486076028401104E-10</v>
      </c>
      <c r="R47" s="4">
        <v>-235.55014375907601</v>
      </c>
      <c r="S47" s="7">
        <v>3.3052265311082499E-11</v>
      </c>
      <c r="T47" s="7">
        <v>3.1070372573731802E-17</v>
      </c>
    </row>
    <row r="48" spans="1:20" x14ac:dyDescent="0.2">
      <c r="A48" s="1" t="s">
        <v>250</v>
      </c>
      <c r="B48" s="1" t="s">
        <v>42</v>
      </c>
      <c r="C48" s="1">
        <v>10</v>
      </c>
      <c r="D48" s="1" t="s">
        <v>56</v>
      </c>
      <c r="E48" s="4">
        <v>1.902439024390244</v>
      </c>
      <c r="F48" s="7">
        <v>21526251.526251525</v>
      </c>
      <c r="G48" s="7">
        <v>20476190.4761905</v>
      </c>
      <c r="H48" s="4">
        <v>68.728353903432406</v>
      </c>
      <c r="I48" s="4">
        <v>20.7555959222715</v>
      </c>
      <c r="J48" s="4">
        <v>2.41841585562157</v>
      </c>
      <c r="K48" s="7">
        <v>2.0301085140088798E-3</v>
      </c>
      <c r="L48" s="7">
        <v>1.9692133374428198E-3</v>
      </c>
      <c r="M48" s="1" t="s">
        <v>364</v>
      </c>
      <c r="N48" s="7">
        <f t="shared" si="0"/>
        <v>1.0350993183994308E-3</v>
      </c>
      <c r="O48" s="7">
        <f t="shared" si="6"/>
        <v>9.730332821651517E-10</v>
      </c>
      <c r="P48" s="7">
        <f t="shared" si="7"/>
        <v>4.8194224264677498E-4</v>
      </c>
      <c r="Q48" s="7">
        <f t="shared" si="8"/>
        <v>4.5304429617609462E-10</v>
      </c>
      <c r="R48" s="4">
        <v>-235.55014375907601</v>
      </c>
      <c r="S48" s="7">
        <v>3.1533621189791399E-11</v>
      </c>
      <c r="T48" s="7">
        <v>2.9642676980169899E-17</v>
      </c>
    </row>
    <row r="49" spans="1:20" x14ac:dyDescent="0.2">
      <c r="A49" s="1" t="s">
        <v>48</v>
      </c>
      <c r="B49" s="1" t="s">
        <v>40</v>
      </c>
      <c r="C49" s="1">
        <v>10</v>
      </c>
      <c r="D49" s="1" t="s">
        <v>56</v>
      </c>
      <c r="E49" s="4">
        <v>1.9704946485391961</v>
      </c>
      <c r="F49" s="7">
        <v>5638742.0891237678</v>
      </c>
      <c r="G49" s="7">
        <v>5555555.5555555597</v>
      </c>
      <c r="H49" s="4">
        <v>100</v>
      </c>
      <c r="I49" s="4">
        <v>39.872151983336501</v>
      </c>
      <c r="J49" s="4">
        <v>0.97135372702670997</v>
      </c>
      <c r="K49" s="7">
        <v>2.4120219847517102E-3</v>
      </c>
      <c r="L49" s="7">
        <v>2.3511268081856502E-3</v>
      </c>
      <c r="M49" s="1" t="s">
        <v>364</v>
      </c>
      <c r="N49" s="7">
        <f t="shared" si="0"/>
        <v>1.1931657921165283E-3</v>
      </c>
      <c r="O49" s="7">
        <f t="shared" si="6"/>
        <v>2.2289389693979772E-9</v>
      </c>
      <c r="P49" s="7">
        <f t="shared" si="7"/>
        <v>5.5553799280945557E-4</v>
      </c>
      <c r="Q49" s="7">
        <f t="shared" si="8"/>
        <v>1.0377939841516982E-9</v>
      </c>
      <c r="R49" s="4">
        <v>-235.55014375907601</v>
      </c>
      <c r="S49" s="7">
        <v>3.6349313017754702E-11</v>
      </c>
      <c r="T49" s="7">
        <v>6.7903871998102395E-17</v>
      </c>
    </row>
    <row r="50" spans="1:20" x14ac:dyDescent="0.2">
      <c r="A50" s="1" t="s">
        <v>48</v>
      </c>
      <c r="B50" s="1" t="s">
        <v>42</v>
      </c>
      <c r="C50" s="1">
        <v>10</v>
      </c>
      <c r="D50" s="1" t="s">
        <v>56</v>
      </c>
      <c r="E50" s="4">
        <v>1.9704946485391961</v>
      </c>
      <c r="F50" s="7">
        <v>5638742.0891237678</v>
      </c>
      <c r="G50" s="7">
        <v>5555555.5555555597</v>
      </c>
      <c r="H50" s="4">
        <v>100</v>
      </c>
      <c r="I50" s="4">
        <v>39.872151983336501</v>
      </c>
      <c r="J50" s="4">
        <v>0.97135372702670997</v>
      </c>
      <c r="K50" s="7">
        <v>2.3798879003487099E-3</v>
      </c>
      <c r="L50" s="7">
        <v>2.3189927237826499E-3</v>
      </c>
      <c r="M50" s="1" t="s">
        <v>364</v>
      </c>
      <c r="N50" s="7">
        <f t="shared" si="0"/>
        <v>1.1768581688368497E-3</v>
      </c>
      <c r="O50" s="7">
        <f t="shared" si="6"/>
        <v>2.1984748903349501E-9</v>
      </c>
      <c r="P50" s="7">
        <f t="shared" si="7"/>
        <v>5.4794516341043719E-4</v>
      </c>
      <c r="Q50" s="7">
        <f t="shared" si="8"/>
        <v>1.0236099089399527E-9</v>
      </c>
      <c r="R50" s="4">
        <v>-235.55014375907601</v>
      </c>
      <c r="S50" s="7">
        <v>3.5852694797996002E-11</v>
      </c>
      <c r="T50" s="7">
        <v>6.6974757542163802E-17</v>
      </c>
    </row>
    <row r="51" spans="1:20" x14ac:dyDescent="0.2">
      <c r="A51" s="1" t="s">
        <v>49</v>
      </c>
      <c r="B51" s="1" t="s">
        <v>40</v>
      </c>
      <c r="C51" s="1">
        <v>10</v>
      </c>
      <c r="D51" s="1" t="s">
        <v>56</v>
      </c>
      <c r="E51" s="4">
        <v>1.92560553633218</v>
      </c>
      <c r="F51" s="7">
        <v>5687759.3804817526</v>
      </c>
      <c r="G51" s="7">
        <v>5476190.4761904804</v>
      </c>
      <c r="H51" s="4">
        <v>100</v>
      </c>
      <c r="I51" s="4">
        <v>28.277944709294001</v>
      </c>
      <c r="J51" s="4">
        <v>0.24918556218458701</v>
      </c>
      <c r="K51" s="7">
        <v>7.5548751902936902E-5</v>
      </c>
      <c r="L51" s="7">
        <v>1.46535753368776E-5</v>
      </c>
      <c r="M51" s="17" t="s">
        <v>365</v>
      </c>
      <c r="N51" s="7" t="s">
        <v>68</v>
      </c>
      <c r="O51" s="7" t="s">
        <v>68</v>
      </c>
      <c r="P51" s="7" t="s">
        <v>68</v>
      </c>
      <c r="Q51" s="7" t="s">
        <v>68</v>
      </c>
      <c r="R51" s="4">
        <v>-235.55014375907601</v>
      </c>
      <c r="S51" s="7" t="s">
        <v>68</v>
      </c>
      <c r="T51" s="7" t="s">
        <v>68</v>
      </c>
    </row>
    <row r="52" spans="1:20" x14ac:dyDescent="0.2">
      <c r="A52" s="1" t="s">
        <v>49</v>
      </c>
      <c r="B52" s="1" t="s">
        <v>42</v>
      </c>
      <c r="C52" s="1">
        <v>10</v>
      </c>
      <c r="D52" s="1" t="s">
        <v>56</v>
      </c>
      <c r="E52" s="4">
        <v>1.92560553633218</v>
      </c>
      <c r="F52" s="7">
        <v>5687759.3804817526</v>
      </c>
      <c r="G52" s="7">
        <v>5476190.4761904804</v>
      </c>
      <c r="H52" s="4">
        <v>100</v>
      </c>
      <c r="I52" s="4">
        <v>28.277944709294001</v>
      </c>
      <c r="J52" s="4">
        <v>0.24918556218458701</v>
      </c>
      <c r="K52" s="7">
        <v>1.16799289255843E-4</v>
      </c>
      <c r="L52" s="7">
        <v>5.5904112689783698E-5</v>
      </c>
      <c r="M52" s="17" t="s">
        <v>365</v>
      </c>
      <c r="N52" s="7" t="s">
        <v>68</v>
      </c>
      <c r="O52" s="7" t="s">
        <v>68</v>
      </c>
      <c r="P52" s="7" t="s">
        <v>68</v>
      </c>
      <c r="Q52" s="7" t="s">
        <v>68</v>
      </c>
      <c r="R52" s="4">
        <v>-235.55014375907601</v>
      </c>
      <c r="S52" s="7" t="s">
        <v>68</v>
      </c>
      <c r="T52" s="7" t="s">
        <v>68</v>
      </c>
    </row>
    <row r="53" spans="1:20" x14ac:dyDescent="0.2">
      <c r="A53" s="1" t="s">
        <v>50</v>
      </c>
      <c r="B53" s="1" t="s">
        <v>40</v>
      </c>
      <c r="C53" s="1">
        <v>10</v>
      </c>
      <c r="D53" s="1" t="s">
        <v>56</v>
      </c>
      <c r="E53" s="4">
        <v>1.9704604691572547</v>
      </c>
      <c r="F53" s="7">
        <v>10407687.354777301</v>
      </c>
      <c r="G53" s="7">
        <v>10253968.2539683</v>
      </c>
      <c r="H53" s="4">
        <v>100</v>
      </c>
      <c r="I53" s="4">
        <v>38.361423150095597</v>
      </c>
      <c r="J53" s="4">
        <v>0.32419655238768802</v>
      </c>
      <c r="K53" s="7">
        <v>1.75817916335841E-3</v>
      </c>
      <c r="L53" s="7">
        <v>1.69728398679235E-3</v>
      </c>
      <c r="M53" s="1" t="s">
        <v>364</v>
      </c>
      <c r="N53" s="7">
        <f t="shared" si="0"/>
        <v>8.6136413968165555E-4</v>
      </c>
      <c r="O53" s="7">
        <f t="shared" si="6"/>
        <v>9.0612294865951295E-10</v>
      </c>
      <c r="P53" s="7">
        <f t="shared" si="7"/>
        <v>4.010511434357788E-4</v>
      </c>
      <c r="Q53" s="7">
        <f t="shared" si="8"/>
        <v>4.218908448958692E-10</v>
      </c>
      <c r="R53" s="4">
        <v>-235.55014375907601</v>
      </c>
      <c r="S53" s="7">
        <v>2.62409403207159E-11</v>
      </c>
      <c r="T53" s="7">
        <v>2.7604513930699002E-17</v>
      </c>
    </row>
    <row r="54" spans="1:20" x14ac:dyDescent="0.2">
      <c r="A54" s="1" t="s">
        <v>50</v>
      </c>
      <c r="B54" s="1" t="s">
        <v>42</v>
      </c>
      <c r="C54" s="1">
        <v>10</v>
      </c>
      <c r="D54" s="1" t="s">
        <v>56</v>
      </c>
      <c r="E54" s="4">
        <v>1.9704604691572547</v>
      </c>
      <c r="F54" s="7">
        <v>10407687.354777301</v>
      </c>
      <c r="G54" s="7">
        <v>10253968.2539683</v>
      </c>
      <c r="H54" s="4">
        <v>100</v>
      </c>
      <c r="I54" s="4">
        <v>38.361423150095597</v>
      </c>
      <c r="J54" s="4">
        <v>0.32419655238768802</v>
      </c>
      <c r="K54" s="7">
        <v>1.4532511812816199E-3</v>
      </c>
      <c r="L54" s="7">
        <v>1.3923560047155599E-3</v>
      </c>
      <c r="M54" s="1" t="s">
        <v>364</v>
      </c>
      <c r="N54" s="7">
        <f t="shared" si="0"/>
        <v>7.0661453325732333E-4</v>
      </c>
      <c r="O54" s="7">
        <f t="shared" si="6"/>
        <v>7.4333213439489945E-10</v>
      </c>
      <c r="P54" s="7">
        <f t="shared" si="7"/>
        <v>3.2899972668460969E-4</v>
      </c>
      <c r="Q54" s="7">
        <f t="shared" si="8"/>
        <v>3.4609544177426517E-10</v>
      </c>
      <c r="R54" s="4">
        <v>-235.55014375907601</v>
      </c>
      <c r="S54" s="7">
        <v>2.1526665915760001E-11</v>
      </c>
      <c r="T54" s="7">
        <v>2.2645529098615599E-17</v>
      </c>
    </row>
    <row r="55" spans="1:20" x14ac:dyDescent="0.2">
      <c r="A55" s="1" t="s">
        <v>51</v>
      </c>
      <c r="B55" s="1" t="s">
        <v>40</v>
      </c>
      <c r="C55" s="1">
        <v>10</v>
      </c>
      <c r="D55" s="1" t="s">
        <v>56</v>
      </c>
      <c r="E55" s="4">
        <v>1.9742341826510164</v>
      </c>
      <c r="F55" s="7">
        <v>7638083.2688837321</v>
      </c>
      <c r="G55" s="7">
        <v>7539682.5396825401</v>
      </c>
      <c r="H55" s="4">
        <v>100</v>
      </c>
      <c r="I55" s="4">
        <v>33.409656453034003</v>
      </c>
      <c r="J55" s="4">
        <v>0.32283603586626403</v>
      </c>
      <c r="K55" s="7">
        <v>1.07712738948038E-3</v>
      </c>
      <c r="L55" s="7">
        <v>1.01623221291432E-3</v>
      </c>
      <c r="M55" s="1" t="s">
        <v>364</v>
      </c>
      <c r="N55" s="7">
        <f t="shared" si="0"/>
        <v>5.147475521620823E-4</v>
      </c>
      <c r="O55" s="7">
        <f t="shared" si="6"/>
        <v>8.4720240882304991E-10</v>
      </c>
      <c r="P55" s="7">
        <f t="shared" si="7"/>
        <v>2.396664602866655E-4</v>
      </c>
      <c r="Q55" s="7">
        <f t="shared" si="8"/>
        <v>3.9445744154801198E-10</v>
      </c>
      <c r="R55" s="4">
        <v>-235.55014375907601</v>
      </c>
      <c r="S55" s="7">
        <v>1.5681750820760499E-11</v>
      </c>
      <c r="T55" s="7">
        <v>2.5809752696445799E-17</v>
      </c>
    </row>
    <row r="56" spans="1:20" x14ac:dyDescent="0.2">
      <c r="A56" s="1" t="s">
        <v>51</v>
      </c>
      <c r="B56" s="1" t="s">
        <v>42</v>
      </c>
      <c r="C56" s="1">
        <v>10</v>
      </c>
      <c r="D56" s="1" t="s">
        <v>56</v>
      </c>
      <c r="E56" s="4">
        <v>1.9742341826510164</v>
      </c>
      <c r="F56" s="7">
        <v>7638083.2688837321</v>
      </c>
      <c r="G56" s="7">
        <v>7539682.5396825401</v>
      </c>
      <c r="H56" s="4">
        <v>100</v>
      </c>
      <c r="I56" s="4">
        <v>33.409656453034003</v>
      </c>
      <c r="J56" s="4">
        <v>0.32283603586626403</v>
      </c>
      <c r="K56" s="7">
        <v>9.8324940607933103E-4</v>
      </c>
      <c r="L56" s="7">
        <v>9.2235422951327201E-4</v>
      </c>
      <c r="M56" s="1" t="s">
        <v>364</v>
      </c>
      <c r="N56" s="7">
        <f t="shared" si="0"/>
        <v>4.6719595761163848E-4</v>
      </c>
      <c r="O56" s="7">
        <f t="shared" si="6"/>
        <v>7.6893914117408024E-10</v>
      </c>
      <c r="P56" s="7">
        <f t="shared" si="7"/>
        <v>2.1752643786397886E-4</v>
      </c>
      <c r="Q56" s="7">
        <f t="shared" si="8"/>
        <v>3.5801806413065172E-10</v>
      </c>
      <c r="R56" s="4">
        <v>-235.55014375907601</v>
      </c>
      <c r="S56" s="7">
        <v>1.42331174366421E-11</v>
      </c>
      <c r="T56" s="7">
        <v>2.3425461796840099E-17</v>
      </c>
    </row>
    <row r="57" spans="1:20" x14ac:dyDescent="0.2">
      <c r="A57" s="1" t="s">
        <v>52</v>
      </c>
      <c r="B57" s="1" t="s">
        <v>40</v>
      </c>
      <c r="C57" s="1">
        <v>10</v>
      </c>
      <c r="D57" s="1" t="s">
        <v>56</v>
      </c>
      <c r="E57" s="4">
        <v>1.9345117357287742</v>
      </c>
      <c r="F57" s="7">
        <v>19200119.832234871</v>
      </c>
      <c r="G57" s="7">
        <v>18571428.571428601</v>
      </c>
      <c r="H57" s="4">
        <v>55.567508959448503</v>
      </c>
      <c r="I57" s="4">
        <v>32.569705293815097</v>
      </c>
      <c r="J57" s="4">
        <v>0</v>
      </c>
      <c r="K57" s="7">
        <v>2.4972321650161399E-3</v>
      </c>
      <c r="L57" s="7">
        <v>2.4363369884500799E-3</v>
      </c>
      <c r="M57" s="1" t="s">
        <v>364</v>
      </c>
      <c r="N57" s="7">
        <f t="shared" si="0"/>
        <v>1.2594066727293627E-3</v>
      </c>
      <c r="O57" s="7">
        <f t="shared" si="6"/>
        <v>8.4585809956575699E-10</v>
      </c>
      <c r="P57" s="7">
        <f t="shared" si="7"/>
        <v>5.8637974682279126E-4</v>
      </c>
      <c r="Q57" s="7">
        <f t="shared" si="8"/>
        <v>3.938315311578164E-10</v>
      </c>
      <c r="R57" s="4">
        <v>-235.55014375907601</v>
      </c>
      <c r="S57" s="7">
        <v>3.8367192582624102E-11</v>
      </c>
      <c r="T57" s="7">
        <v>2.5768531421288E-17</v>
      </c>
    </row>
    <row r="58" spans="1:20" x14ac:dyDescent="0.2">
      <c r="A58" s="1" t="s">
        <v>52</v>
      </c>
      <c r="B58" s="1" t="s">
        <v>42</v>
      </c>
      <c r="C58" s="1">
        <v>10</v>
      </c>
      <c r="D58" s="1" t="s">
        <v>56</v>
      </c>
      <c r="E58" s="4">
        <v>1.9345117357287742</v>
      </c>
      <c r="F58" s="7">
        <v>19200119.832234871</v>
      </c>
      <c r="G58" s="7">
        <v>18571428.571428601</v>
      </c>
      <c r="H58" s="4">
        <v>55.567508959448503</v>
      </c>
      <c r="I58" s="4">
        <v>32.569705293815097</v>
      </c>
      <c r="J58" s="4">
        <v>0</v>
      </c>
      <c r="K58" s="7">
        <v>1.6116111467085301E-3</v>
      </c>
      <c r="L58" s="7">
        <v>1.5507159701424701E-3</v>
      </c>
      <c r="M58" s="1" t="s">
        <v>364</v>
      </c>
      <c r="N58" s="7">
        <f t="shared" si="0"/>
        <v>8.0160587372104023E-4</v>
      </c>
      <c r="O58" s="7">
        <f t="shared" si="6"/>
        <v>5.3838433258177132E-10</v>
      </c>
      <c r="P58" s="7">
        <f t="shared" si="7"/>
        <v>3.7322769480451629E-4</v>
      </c>
      <c r="Q58" s="7">
        <f t="shared" si="8"/>
        <v>2.5067174525007272E-10</v>
      </c>
      <c r="R58" s="4">
        <v>-235.55014375907601</v>
      </c>
      <c r="S58" s="7">
        <v>2.4420661154222201E-11</v>
      </c>
      <c r="T58" s="7">
        <v>1.6401487371135401E-17</v>
      </c>
    </row>
    <row r="59" spans="1:20" x14ac:dyDescent="0.2">
      <c r="A59" s="1" t="s">
        <v>53</v>
      </c>
      <c r="B59" s="1" t="s">
        <v>40</v>
      </c>
      <c r="C59" s="1">
        <v>10</v>
      </c>
      <c r="D59" s="1" t="s">
        <v>56</v>
      </c>
      <c r="E59" s="4">
        <v>1.9496527777777779</v>
      </c>
      <c r="F59" s="7">
        <v>11463172.624348048</v>
      </c>
      <c r="G59" s="7">
        <v>11174603.1746032</v>
      </c>
      <c r="H59" s="4">
        <v>86.0268504413377</v>
      </c>
      <c r="I59" s="4">
        <v>16.5688732971742</v>
      </c>
      <c r="J59" s="4">
        <v>0.26631542511245399</v>
      </c>
      <c r="K59" s="7">
        <v>1.5258946278713099E-3</v>
      </c>
      <c r="L59" s="7">
        <v>1.4649994513052499E-3</v>
      </c>
      <c r="M59" s="1" t="s">
        <v>364</v>
      </c>
      <c r="N59" s="7">
        <f t="shared" si="0"/>
        <v>7.5141556896867671E-4</v>
      </c>
      <c r="O59" s="7">
        <f t="shared" si="6"/>
        <v>1.6616198441543815E-9</v>
      </c>
      <c r="P59" s="7">
        <f t="shared" si="7"/>
        <v>3.4985908891181584E-4</v>
      </c>
      <c r="Q59" s="7">
        <f t="shared" si="8"/>
        <v>7.7365019943828002E-10</v>
      </c>
      <c r="R59" s="4">
        <v>-235.55014375907601</v>
      </c>
      <c r="S59" s="7">
        <v>2.2891548137652799E-11</v>
      </c>
      <c r="T59" s="7">
        <v>5.0620380199780198E-17</v>
      </c>
    </row>
    <row r="60" spans="1:20" x14ac:dyDescent="0.2">
      <c r="A60" s="1" t="s">
        <v>53</v>
      </c>
      <c r="B60" s="1" t="s">
        <v>42</v>
      </c>
      <c r="C60" s="1">
        <v>10</v>
      </c>
      <c r="D60" s="1" t="s">
        <v>56</v>
      </c>
      <c r="E60" s="4">
        <v>1.9496527777777779</v>
      </c>
      <c r="F60" s="7">
        <v>11463172.624348048</v>
      </c>
      <c r="G60" s="7">
        <v>11174603.1746032</v>
      </c>
      <c r="H60" s="4">
        <v>86.0268504413377</v>
      </c>
      <c r="I60" s="4">
        <v>16.5688732971742</v>
      </c>
      <c r="J60" s="4">
        <v>0.26631542511245399</v>
      </c>
      <c r="K60" s="7">
        <v>1.4256996117621801E-3</v>
      </c>
      <c r="L60" s="7">
        <v>1.3648044351961201E-3</v>
      </c>
      <c r="M60" s="1" t="s">
        <v>364</v>
      </c>
      <c r="N60" s="7">
        <f t="shared" si="0"/>
        <v>7.0002435856898054E-4</v>
      </c>
      <c r="O60" s="7">
        <f t="shared" si="6"/>
        <v>1.5479774623064113E-9</v>
      </c>
      <c r="P60" s="7">
        <f t="shared" si="7"/>
        <v>3.2593134134971733E-4</v>
      </c>
      <c r="Q60" s="7">
        <f t="shared" si="8"/>
        <v>7.2073830644986505E-10</v>
      </c>
      <c r="R60" s="4">
        <v>-235.55014375907601</v>
      </c>
      <c r="S60" s="7">
        <v>2.1325793987609902E-11</v>
      </c>
      <c r="T60" s="7">
        <v>4.71584473924767E-17</v>
      </c>
    </row>
    <row r="61" spans="1:20" x14ac:dyDescent="0.2">
      <c r="A61" s="1" t="s">
        <v>60</v>
      </c>
      <c r="B61" s="1" t="s">
        <v>40</v>
      </c>
      <c r="C61" s="1">
        <v>10</v>
      </c>
      <c r="D61" s="1" t="s">
        <v>56</v>
      </c>
      <c r="E61" s="4">
        <v>1.9884326200115672</v>
      </c>
      <c r="F61" s="7">
        <v>6274384.3319759555</v>
      </c>
      <c r="G61" s="7">
        <v>6238095.2380952397</v>
      </c>
      <c r="H61" s="4">
        <v>100</v>
      </c>
      <c r="I61" s="4">
        <v>40.867469829292503</v>
      </c>
      <c r="J61" s="4">
        <v>0.143839856843261</v>
      </c>
      <c r="K61" s="7">
        <v>1.11368580981766E-4</v>
      </c>
      <c r="L61" s="7">
        <v>5.0473404415706702E-5</v>
      </c>
      <c r="M61" s="17" t="s">
        <v>365</v>
      </c>
      <c r="N61" s="7" t="s">
        <v>68</v>
      </c>
      <c r="O61" s="7" t="s">
        <v>68</v>
      </c>
      <c r="P61" s="7" t="s">
        <v>68</v>
      </c>
      <c r="Q61" s="7" t="s">
        <v>68</v>
      </c>
      <c r="R61" s="4">
        <v>-235.55014375907601</v>
      </c>
      <c r="S61" s="7" t="s">
        <v>68</v>
      </c>
      <c r="T61" s="7" t="s">
        <v>68</v>
      </c>
    </row>
    <row r="62" spans="1:20" x14ac:dyDescent="0.2">
      <c r="A62" s="1" t="s">
        <v>60</v>
      </c>
      <c r="B62" s="1" t="s">
        <v>42</v>
      </c>
      <c r="C62" s="1">
        <v>10</v>
      </c>
      <c r="D62" s="1" t="s">
        <v>56</v>
      </c>
      <c r="E62" s="4">
        <v>1.9884326200115672</v>
      </c>
      <c r="F62" s="7">
        <v>6274384.3319759555</v>
      </c>
      <c r="G62" s="7">
        <v>6238095.2380952397</v>
      </c>
      <c r="H62" s="4">
        <v>100</v>
      </c>
      <c r="I62" s="4">
        <v>40.867469829292503</v>
      </c>
      <c r="J62" s="4">
        <v>0.143839856843261</v>
      </c>
      <c r="K62" s="7">
        <v>1.02897005644614E-4</v>
      </c>
      <c r="L62" s="7">
        <v>4.2001829078554697E-5</v>
      </c>
      <c r="M62" s="17" t="s">
        <v>365</v>
      </c>
      <c r="N62" s="7" t="s">
        <v>68</v>
      </c>
      <c r="O62" s="7" t="s">
        <v>68</v>
      </c>
      <c r="P62" s="7" t="s">
        <v>68</v>
      </c>
      <c r="Q62" s="7" t="s">
        <v>68</v>
      </c>
      <c r="R62" s="4">
        <v>-235.55014375907601</v>
      </c>
      <c r="S62" s="7" t="s">
        <v>68</v>
      </c>
      <c r="T62" s="7" t="s">
        <v>68</v>
      </c>
    </row>
    <row r="63" spans="1:20" x14ac:dyDescent="0.2">
      <c r="A63" s="1" t="s">
        <v>54</v>
      </c>
      <c r="B63" s="1" t="s">
        <v>40</v>
      </c>
      <c r="C63" s="1">
        <v>10</v>
      </c>
      <c r="D63" s="1" t="s">
        <v>56</v>
      </c>
      <c r="E63" s="4">
        <v>1.8667439165701041</v>
      </c>
      <c r="F63" s="7">
        <v>29250490.181588881</v>
      </c>
      <c r="G63" s="7">
        <v>27301587.301587299</v>
      </c>
      <c r="H63" s="4">
        <v>100</v>
      </c>
      <c r="I63" s="4">
        <v>43.786835953812499</v>
      </c>
      <c r="J63" s="4">
        <v>0.995350530067039</v>
      </c>
      <c r="K63" s="7">
        <v>2.07280910690466E-4</v>
      </c>
      <c r="L63" s="7">
        <v>1.4638573412440701E-4</v>
      </c>
      <c r="M63" s="1" t="s">
        <v>364</v>
      </c>
      <c r="N63" s="7">
        <f t="shared" si="0"/>
        <v>7.8417683767450814E-5</v>
      </c>
      <c r="O63" s="7">
        <f t="shared" ref="O63:O64" si="9">N63/(F63*I63/100/4.2)</f>
        <v>2.5715003526545309E-11</v>
      </c>
      <c r="P63" s="7">
        <f t="shared" si="7"/>
        <v>3.6511273562125091E-5</v>
      </c>
      <c r="Q63" s="7">
        <f t="shared" si="8"/>
        <v>1.1972905641959495E-11</v>
      </c>
      <c r="R63" s="4">
        <v>-235.55014375907601</v>
      </c>
      <c r="S63" s="7">
        <v>2.3889364718854498E-12</v>
      </c>
      <c r="T63" s="7">
        <v>7.8340051978539201E-19</v>
      </c>
    </row>
    <row r="64" spans="1:20" x14ac:dyDescent="0.2">
      <c r="A64" s="1" t="s">
        <v>54</v>
      </c>
      <c r="B64" s="1" t="s">
        <v>42</v>
      </c>
      <c r="C64" s="1">
        <v>10</v>
      </c>
      <c r="D64" s="1" t="s">
        <v>56</v>
      </c>
      <c r="E64" s="4">
        <v>1.8667439165701041</v>
      </c>
      <c r="F64" s="7">
        <v>29250490.181588881</v>
      </c>
      <c r="G64" s="7">
        <v>27301587.301587299</v>
      </c>
      <c r="H64" s="4">
        <v>100</v>
      </c>
      <c r="I64" s="4">
        <v>43.786835953812499</v>
      </c>
      <c r="J64" s="4">
        <v>0.995350530067039</v>
      </c>
      <c r="K64" s="7">
        <v>1.91008000983808E-4</v>
      </c>
      <c r="L64" s="7">
        <v>1.3011282441774901E-4</v>
      </c>
      <c r="M64" s="1" t="s">
        <v>364</v>
      </c>
      <c r="N64" s="7">
        <f t="shared" si="0"/>
        <v>6.9700414321860593E-5</v>
      </c>
      <c r="O64" s="7">
        <f t="shared" si="9"/>
        <v>2.2856405774538724E-11</v>
      </c>
      <c r="P64" s="7">
        <f t="shared" si="7"/>
        <v>3.2452512908258292E-5</v>
      </c>
      <c r="Q64" s="7">
        <f t="shared" si="8"/>
        <v>1.064194252862523E-11</v>
      </c>
      <c r="R64" s="4">
        <v>-235.55014375907601</v>
      </c>
      <c r="S64" s="7">
        <v>2.1234191153925801E-12</v>
      </c>
      <c r="T64" s="7">
        <v>6.9631239719002299E-19</v>
      </c>
    </row>
    <row r="65" spans="1:20" x14ac:dyDescent="0.2">
      <c r="A65" s="1" t="s">
        <v>55</v>
      </c>
      <c r="B65" s="1" t="s">
        <v>40</v>
      </c>
      <c r="C65" s="1">
        <v>10</v>
      </c>
      <c r="D65" s="1" t="s">
        <v>56</v>
      </c>
      <c r="E65" s="4">
        <v>1.9948350071736014</v>
      </c>
      <c r="F65" s="7">
        <v>10009977.715673918</v>
      </c>
      <c r="G65" s="7">
        <v>9984126.9841269907</v>
      </c>
      <c r="H65" s="4">
        <v>100</v>
      </c>
      <c r="I65" s="4">
        <v>30.939685199261898</v>
      </c>
      <c r="J65" s="4">
        <v>0.203452482605678</v>
      </c>
      <c r="K65" s="7">
        <v>8.6677932352068797E-5</v>
      </c>
      <c r="L65" s="7">
        <v>2.5782755786009499E-5</v>
      </c>
      <c r="M65" s="17" t="s">
        <v>365</v>
      </c>
      <c r="N65" s="7" t="s">
        <v>68</v>
      </c>
      <c r="O65" s="7" t="s">
        <v>68</v>
      </c>
      <c r="P65" s="7" t="s">
        <v>68</v>
      </c>
      <c r="Q65" s="7" t="s">
        <v>68</v>
      </c>
      <c r="R65" s="4">
        <v>-235.55014375907601</v>
      </c>
      <c r="S65" s="7" t="s">
        <v>68</v>
      </c>
      <c r="T65" s="7" t="s">
        <v>68</v>
      </c>
    </row>
    <row r="66" spans="1:20" x14ac:dyDescent="0.2">
      <c r="A66" s="1" t="s">
        <v>55</v>
      </c>
      <c r="B66" s="1" t="s">
        <v>42</v>
      </c>
      <c r="C66" s="1">
        <v>10</v>
      </c>
      <c r="D66" s="1" t="s">
        <v>56</v>
      </c>
      <c r="E66" s="4">
        <v>1.9948350071736014</v>
      </c>
      <c r="F66" s="7">
        <v>10009977.715673918</v>
      </c>
      <c r="G66" s="7">
        <v>9984126.9841269907</v>
      </c>
      <c r="H66" s="4">
        <v>100</v>
      </c>
      <c r="I66" s="4">
        <v>30.939685199261898</v>
      </c>
      <c r="J66" s="4">
        <v>0.203452482605678</v>
      </c>
      <c r="K66" s="7">
        <v>3.1995634919839802E-5</v>
      </c>
      <c r="L66" s="7">
        <v>-2.88995416462195E-5</v>
      </c>
      <c r="M66" s="17" t="s">
        <v>365</v>
      </c>
      <c r="N66" s="7" t="s">
        <v>68</v>
      </c>
      <c r="O66" s="7" t="s">
        <v>68</v>
      </c>
      <c r="P66" s="7" t="s">
        <v>68</v>
      </c>
      <c r="Q66" s="7" t="s">
        <v>68</v>
      </c>
      <c r="R66" s="4">
        <v>-235.55014375907601</v>
      </c>
      <c r="S66" s="7" t="s">
        <v>68</v>
      </c>
      <c r="T66" s="7" t="s">
        <v>68</v>
      </c>
    </row>
    <row r="67" spans="1:20" x14ac:dyDescent="0.2">
      <c r="A67" s="1" t="s">
        <v>39</v>
      </c>
      <c r="B67" s="1" t="s">
        <v>40</v>
      </c>
      <c r="C67" s="1">
        <v>10</v>
      </c>
      <c r="D67" s="1" t="s">
        <v>57</v>
      </c>
      <c r="E67" s="4">
        <v>1.9327925840092697</v>
      </c>
      <c r="F67" s="7">
        <v>1741045.2590308709</v>
      </c>
      <c r="G67" s="7">
        <v>1682539.68253968</v>
      </c>
      <c r="H67" s="4">
        <v>86.907383781489997</v>
      </c>
      <c r="I67" s="4">
        <v>42.906878687033497</v>
      </c>
      <c r="J67" s="4">
        <v>7.7529705706941003</v>
      </c>
      <c r="K67" s="7">
        <v>1.74261237274825E-4</v>
      </c>
      <c r="L67" s="7">
        <v>9.0442193120932195E-5</v>
      </c>
      <c r="M67" s="17" t="s">
        <v>365</v>
      </c>
      <c r="N67" s="7" t="s">
        <v>68</v>
      </c>
      <c r="O67" s="7" t="s">
        <v>68</v>
      </c>
      <c r="P67" s="7" t="s">
        <v>68</v>
      </c>
      <c r="Q67" s="7" t="s">
        <v>68</v>
      </c>
      <c r="R67" s="4">
        <v>-798.02270588611805</v>
      </c>
      <c r="S67" s="7" t="s">
        <v>68</v>
      </c>
      <c r="T67" s="7" t="s">
        <v>68</v>
      </c>
    </row>
    <row r="68" spans="1:20" x14ac:dyDescent="0.2">
      <c r="A68" s="1" t="s">
        <v>39</v>
      </c>
      <c r="B68" s="1" t="s">
        <v>42</v>
      </c>
      <c r="C68" s="1">
        <v>10</v>
      </c>
      <c r="D68" s="1" t="s">
        <v>57</v>
      </c>
      <c r="E68" s="4">
        <v>1.9327925840092697</v>
      </c>
      <c r="F68" s="7">
        <v>1741045.2590308709</v>
      </c>
      <c r="G68" s="7">
        <v>1682539.68253968</v>
      </c>
      <c r="H68" s="4">
        <v>86.907383781489997</v>
      </c>
      <c r="I68" s="4">
        <v>42.906878687033497</v>
      </c>
      <c r="J68" s="4">
        <v>7.7529705706941003</v>
      </c>
      <c r="K68" s="7">
        <v>1.37553017179458E-4</v>
      </c>
      <c r="L68" s="7">
        <v>5.37339730255652E-5</v>
      </c>
      <c r="M68" s="17" t="s">
        <v>365</v>
      </c>
      <c r="N68" s="7" t="s">
        <v>68</v>
      </c>
      <c r="O68" s="7" t="s">
        <v>68</v>
      </c>
      <c r="P68" s="7" t="s">
        <v>68</v>
      </c>
      <c r="Q68" s="7" t="s">
        <v>68</v>
      </c>
      <c r="R68" s="4">
        <v>-798.02270588611805</v>
      </c>
      <c r="S68" s="7" t="s">
        <v>68</v>
      </c>
      <c r="T68" s="7" t="s">
        <v>68</v>
      </c>
    </row>
    <row r="69" spans="1:20" x14ac:dyDescent="0.2">
      <c r="A69" s="1" t="s">
        <v>43</v>
      </c>
      <c r="B69" s="1" t="s">
        <v>40</v>
      </c>
      <c r="C69" s="1">
        <v>10</v>
      </c>
      <c r="D69" s="1" t="s">
        <v>57</v>
      </c>
      <c r="E69" s="4">
        <v>1.9072463768115941</v>
      </c>
      <c r="F69" s="7">
        <v>9937038.6452453323</v>
      </c>
      <c r="G69" s="7">
        <v>9476190.4761904795</v>
      </c>
      <c r="H69" s="4">
        <v>81.7650248937057</v>
      </c>
      <c r="I69" s="4">
        <v>28.472760497148698</v>
      </c>
      <c r="J69" s="4">
        <v>9.4313424860420696</v>
      </c>
      <c r="K69" s="7">
        <v>1.4798630673723699E-3</v>
      </c>
      <c r="L69" s="7">
        <v>1.39604402321848E-3</v>
      </c>
      <c r="M69" s="1" t="s">
        <v>364</v>
      </c>
      <c r="N69" s="7">
        <f t="shared" ref="N69:N131" si="10">L69/E69</f>
        <v>7.3196837083643713E-4</v>
      </c>
      <c r="O69" s="7">
        <f t="shared" ref="O69:O70" si="11">N69/(F69*J69/100/4.2)</f>
        <v>3.2802814708259517E-9</v>
      </c>
      <c r="P69" s="7">
        <f t="shared" ref="P69:P70" si="12">N69*81.8*0.12</f>
        <v>7.1850015281304663E-3</v>
      </c>
      <c r="Q69" s="7">
        <f t="shared" ref="Q69:Q70" si="13">O69*81.8*0.12</f>
        <v>3.2199242917627539E-8</v>
      </c>
      <c r="R69" s="4">
        <v>-798.02270588611805</v>
      </c>
      <c r="S69" s="7">
        <v>1.59272031716438E-9</v>
      </c>
      <c r="T69" s="7">
        <v>7.1376480852297493E-15</v>
      </c>
    </row>
    <row r="70" spans="1:20" x14ac:dyDescent="0.2">
      <c r="A70" s="1" t="s">
        <v>43</v>
      </c>
      <c r="B70" s="1" t="s">
        <v>42</v>
      </c>
      <c r="C70" s="1">
        <v>10</v>
      </c>
      <c r="D70" s="1" t="s">
        <v>57</v>
      </c>
      <c r="E70" s="4">
        <v>1.9072463768115941</v>
      </c>
      <c r="F70" s="7">
        <v>9937038.6452453323</v>
      </c>
      <c r="G70" s="7">
        <v>9476190.4761904795</v>
      </c>
      <c r="H70" s="4">
        <v>81.7650248937057</v>
      </c>
      <c r="I70" s="4">
        <v>28.472760497148698</v>
      </c>
      <c r="J70" s="4">
        <v>9.4313424860420696</v>
      </c>
      <c r="K70" s="7">
        <v>7.5340032329768603E-4</v>
      </c>
      <c r="L70" s="7">
        <v>6.6958127914379297E-4</v>
      </c>
      <c r="M70" s="1" t="s">
        <v>364</v>
      </c>
      <c r="N70" s="7">
        <f t="shared" si="10"/>
        <v>3.5107225122280939E-4</v>
      </c>
      <c r="O70" s="7">
        <f t="shared" si="11"/>
        <v>1.5733136109301517E-9</v>
      </c>
      <c r="P70" s="7">
        <f t="shared" si="12"/>
        <v>3.4461252180030969E-3</v>
      </c>
      <c r="Q70" s="7">
        <f t="shared" si="13"/>
        <v>1.544364640489037E-8</v>
      </c>
      <c r="R70" s="4">
        <v>-798.02270588611805</v>
      </c>
      <c r="S70" s="7">
        <v>7.6390723520948596E-10</v>
      </c>
      <c r="T70" s="7">
        <v>3.4235174082514398E-15</v>
      </c>
    </row>
    <row r="71" spans="1:20" x14ac:dyDescent="0.2">
      <c r="A71" s="1" t="s">
        <v>44</v>
      </c>
      <c r="B71" s="1" t="s">
        <v>40</v>
      </c>
      <c r="C71" s="1">
        <v>10</v>
      </c>
      <c r="D71" s="1" t="s">
        <v>57</v>
      </c>
      <c r="E71" s="4">
        <v>1.9210672595886604</v>
      </c>
      <c r="F71" s="7">
        <v>9882073.0452674907</v>
      </c>
      <c r="G71" s="7">
        <v>9492063.4920634907</v>
      </c>
      <c r="H71" s="4">
        <v>84.778219055263705</v>
      </c>
      <c r="I71" s="4">
        <v>23.151080496750101</v>
      </c>
      <c r="J71" s="4">
        <v>0.11532601188373801</v>
      </c>
      <c r="K71" s="7">
        <v>9.3139668547817804E-5</v>
      </c>
      <c r="L71" s="7">
        <v>9.3206243939250007E-6</v>
      </c>
      <c r="M71" s="17" t="s">
        <v>365</v>
      </c>
      <c r="N71" s="7" t="s">
        <v>68</v>
      </c>
      <c r="O71" s="7" t="s">
        <v>68</v>
      </c>
      <c r="P71" s="7" t="s">
        <v>68</v>
      </c>
      <c r="Q71" s="7" t="s">
        <v>68</v>
      </c>
      <c r="R71" s="4">
        <v>-798.02270588611805</v>
      </c>
      <c r="S71" s="7" t="s">
        <v>68</v>
      </c>
      <c r="T71" s="7" t="s">
        <v>68</v>
      </c>
    </row>
    <row r="72" spans="1:20" x14ac:dyDescent="0.2">
      <c r="A72" s="1" t="s">
        <v>44</v>
      </c>
      <c r="B72" s="1" t="s">
        <v>42</v>
      </c>
      <c r="C72" s="1">
        <v>10</v>
      </c>
      <c r="D72" s="1" t="s">
        <v>57</v>
      </c>
      <c r="E72" s="4">
        <v>1.9210672595886604</v>
      </c>
      <c r="F72" s="7">
        <v>9882073.0452674907</v>
      </c>
      <c r="G72" s="7">
        <v>9492063.4920634907</v>
      </c>
      <c r="H72" s="4">
        <v>84.778219055263705</v>
      </c>
      <c r="I72" s="4">
        <v>23.151080496750101</v>
      </c>
      <c r="J72" s="4">
        <v>0.11532601188373801</v>
      </c>
      <c r="K72" s="7">
        <v>5.3940711308938002E-5</v>
      </c>
      <c r="L72" s="7">
        <v>-2.9878332844954798E-5</v>
      </c>
      <c r="M72" s="17" t="s">
        <v>365</v>
      </c>
      <c r="N72" s="7" t="s">
        <v>68</v>
      </c>
      <c r="O72" s="7" t="s">
        <v>68</v>
      </c>
      <c r="P72" s="7" t="s">
        <v>68</v>
      </c>
      <c r="Q72" s="7" t="s">
        <v>68</v>
      </c>
      <c r="R72" s="4">
        <v>-798.02270588611805</v>
      </c>
      <c r="S72" s="7" t="s">
        <v>68</v>
      </c>
      <c r="T72" s="7" t="s">
        <v>68</v>
      </c>
    </row>
    <row r="73" spans="1:20" x14ac:dyDescent="0.2">
      <c r="A73" s="1" t="s">
        <v>45</v>
      </c>
      <c r="B73" s="1" t="s">
        <v>40</v>
      </c>
      <c r="C73" s="1">
        <v>10</v>
      </c>
      <c r="D73" s="1" t="s">
        <v>57</v>
      </c>
      <c r="E73" s="4">
        <v>1.8984509466437181</v>
      </c>
      <c r="F73" s="7">
        <v>14799032.940465398</v>
      </c>
      <c r="G73" s="7">
        <v>14047619.047619</v>
      </c>
      <c r="H73" s="4">
        <v>100</v>
      </c>
      <c r="I73" s="4">
        <v>42.641200694512698</v>
      </c>
      <c r="J73" s="4">
        <v>0.51428997661883302</v>
      </c>
      <c r="K73" s="7">
        <v>8.6619502019816199E-5</v>
      </c>
      <c r="L73" s="7">
        <v>2.8004578659233998E-6</v>
      </c>
      <c r="M73" s="17" t="s">
        <v>365</v>
      </c>
      <c r="N73" s="7" t="s">
        <v>68</v>
      </c>
      <c r="O73" s="7" t="s">
        <v>68</v>
      </c>
      <c r="P73" s="7" t="s">
        <v>68</v>
      </c>
      <c r="Q73" s="7" t="s">
        <v>68</v>
      </c>
      <c r="R73" s="4">
        <v>-798.02270588611805</v>
      </c>
      <c r="S73" s="7" t="s">
        <v>68</v>
      </c>
      <c r="T73" s="7" t="s">
        <v>68</v>
      </c>
    </row>
    <row r="74" spans="1:20" x14ac:dyDescent="0.2">
      <c r="A74" s="1" t="s">
        <v>45</v>
      </c>
      <c r="B74" s="1" t="s">
        <v>42</v>
      </c>
      <c r="C74" s="1">
        <v>10</v>
      </c>
      <c r="D74" s="1" t="s">
        <v>57</v>
      </c>
      <c r="E74" s="4">
        <v>1.8984509466437181</v>
      </c>
      <c r="F74" s="7">
        <v>14799032.940465398</v>
      </c>
      <c r="G74" s="7">
        <v>14047619.047619</v>
      </c>
      <c r="H74" s="4">
        <v>100</v>
      </c>
      <c r="I74" s="4">
        <v>42.641200694512698</v>
      </c>
      <c r="J74" s="4">
        <v>0.51428997661883302</v>
      </c>
      <c r="K74" s="7">
        <v>6.5050127313341099E-5</v>
      </c>
      <c r="L74" s="7">
        <v>-1.8768916840551701E-5</v>
      </c>
      <c r="M74" s="17" t="s">
        <v>365</v>
      </c>
      <c r="N74" s="7" t="s">
        <v>68</v>
      </c>
      <c r="O74" s="7" t="s">
        <v>68</v>
      </c>
      <c r="P74" s="7" t="s">
        <v>68</v>
      </c>
      <c r="Q74" s="7" t="s">
        <v>68</v>
      </c>
      <c r="R74" s="4">
        <v>-798.02270588611805</v>
      </c>
      <c r="S74" s="7" t="s">
        <v>68</v>
      </c>
      <c r="T74" s="7" t="s">
        <v>68</v>
      </c>
    </row>
    <row r="75" spans="1:20" x14ac:dyDescent="0.2">
      <c r="A75" s="1" t="s">
        <v>46</v>
      </c>
      <c r="B75" s="1" t="s">
        <v>40</v>
      </c>
      <c r="C75" s="1">
        <v>10</v>
      </c>
      <c r="D75" s="1" t="s">
        <v>57</v>
      </c>
      <c r="E75" s="4">
        <v>1.9473684210526319</v>
      </c>
      <c r="F75" s="7">
        <v>11981981.981981982</v>
      </c>
      <c r="G75" s="7">
        <v>11666666.6666667</v>
      </c>
      <c r="H75" s="4">
        <v>74.313699610088804</v>
      </c>
      <c r="I75" s="4">
        <v>18.3278778560984</v>
      </c>
      <c r="J75" s="4">
        <v>4.44652024874174E-2</v>
      </c>
      <c r="K75" s="7">
        <v>8.1769998249009302E-5</v>
      </c>
      <c r="L75" s="7">
        <v>-2.0490459048835001E-6</v>
      </c>
      <c r="M75" s="17" t="s">
        <v>365</v>
      </c>
      <c r="N75" s="7" t="s">
        <v>68</v>
      </c>
      <c r="O75" s="7" t="s">
        <v>68</v>
      </c>
      <c r="P75" s="7" t="s">
        <v>68</v>
      </c>
      <c r="Q75" s="7" t="s">
        <v>68</v>
      </c>
      <c r="R75" s="4">
        <v>-798.02270588611805</v>
      </c>
      <c r="S75" s="7" t="s">
        <v>68</v>
      </c>
      <c r="T75" s="7" t="s">
        <v>68</v>
      </c>
    </row>
    <row r="76" spans="1:20" x14ac:dyDescent="0.2">
      <c r="A76" s="1" t="s">
        <v>46</v>
      </c>
      <c r="B76" s="1" t="s">
        <v>42</v>
      </c>
      <c r="C76" s="1">
        <v>10</v>
      </c>
      <c r="D76" s="1" t="s">
        <v>57</v>
      </c>
      <c r="E76" s="4">
        <v>1.9473684210526319</v>
      </c>
      <c r="F76" s="7">
        <v>11981981.981981982</v>
      </c>
      <c r="G76" s="7">
        <v>11666666.6666667</v>
      </c>
      <c r="H76" s="4">
        <v>74.313699610088804</v>
      </c>
      <c r="I76" s="4">
        <v>18.3278778560984</v>
      </c>
      <c r="J76" s="4">
        <v>4.44652024874174E-2</v>
      </c>
      <c r="K76" s="7">
        <v>3.8793829704171998E-5</v>
      </c>
      <c r="L76" s="7">
        <v>-4.5025214449720802E-5</v>
      </c>
      <c r="M76" s="17" t="s">
        <v>365</v>
      </c>
      <c r="N76" s="7" t="s">
        <v>68</v>
      </c>
      <c r="O76" s="7" t="s">
        <v>68</v>
      </c>
      <c r="P76" s="7" t="s">
        <v>68</v>
      </c>
      <c r="Q76" s="7" t="s">
        <v>68</v>
      </c>
      <c r="R76" s="4">
        <v>-798.02270588611805</v>
      </c>
      <c r="S76" s="7" t="s">
        <v>68</v>
      </c>
      <c r="T76" s="7" t="s">
        <v>68</v>
      </c>
    </row>
    <row r="77" spans="1:20" x14ac:dyDescent="0.2">
      <c r="A77" s="1" t="s">
        <v>47</v>
      </c>
      <c r="B77" s="1" t="s">
        <v>40</v>
      </c>
      <c r="C77" s="1">
        <v>10</v>
      </c>
      <c r="D77" s="1" t="s">
        <v>57</v>
      </c>
      <c r="E77" s="4">
        <v>1.9595258745302109</v>
      </c>
      <c r="F77" s="7">
        <v>14758996.19216232</v>
      </c>
      <c r="G77" s="7">
        <v>14460317.4603175</v>
      </c>
      <c r="H77" s="4">
        <v>94.736840364750606</v>
      </c>
      <c r="I77" s="4">
        <v>38.471700842174897</v>
      </c>
      <c r="J77" s="4">
        <v>0.36744114597056698</v>
      </c>
      <c r="K77" s="7">
        <v>8.9124492344441294E-5</v>
      </c>
      <c r="L77" s="7">
        <v>5.30544819054849E-6</v>
      </c>
      <c r="M77" s="17" t="s">
        <v>365</v>
      </c>
      <c r="N77" s="7" t="s">
        <v>68</v>
      </c>
      <c r="O77" s="7" t="s">
        <v>68</v>
      </c>
      <c r="P77" s="7" t="s">
        <v>68</v>
      </c>
      <c r="Q77" s="7" t="s">
        <v>68</v>
      </c>
      <c r="R77" s="4">
        <v>-798.02270588611805</v>
      </c>
      <c r="S77" s="7" t="s">
        <v>68</v>
      </c>
      <c r="T77" s="7" t="s">
        <v>68</v>
      </c>
    </row>
    <row r="78" spans="1:20" x14ac:dyDescent="0.2">
      <c r="A78" s="1" t="s">
        <v>47</v>
      </c>
      <c r="B78" s="1" t="s">
        <v>42</v>
      </c>
      <c r="C78" s="1">
        <v>10</v>
      </c>
      <c r="D78" s="1" t="s">
        <v>57</v>
      </c>
      <c r="E78" s="4">
        <v>1.9595258745302109</v>
      </c>
      <c r="F78" s="7">
        <v>14758996.19216232</v>
      </c>
      <c r="G78" s="7">
        <v>14460317.4603175</v>
      </c>
      <c r="H78" s="4">
        <v>94.736840364750606</v>
      </c>
      <c r="I78" s="4">
        <v>38.471700842174897</v>
      </c>
      <c r="J78" s="4">
        <v>0.36744114597056698</v>
      </c>
      <c r="K78" s="7">
        <v>5.2443077048347397E-5</v>
      </c>
      <c r="L78" s="7">
        <v>-3.1375967105545403E-5</v>
      </c>
      <c r="M78" s="17" t="s">
        <v>365</v>
      </c>
      <c r="N78" s="7" t="s">
        <v>68</v>
      </c>
      <c r="O78" s="7" t="s">
        <v>68</v>
      </c>
      <c r="P78" s="7" t="s">
        <v>68</v>
      </c>
      <c r="Q78" s="7" t="s">
        <v>68</v>
      </c>
      <c r="R78" s="4">
        <v>-798.02270588611805</v>
      </c>
      <c r="S78" s="7" t="s">
        <v>68</v>
      </c>
      <c r="T78" s="7" t="s">
        <v>68</v>
      </c>
    </row>
    <row r="79" spans="1:20" x14ac:dyDescent="0.2">
      <c r="A79" s="1" t="s">
        <v>250</v>
      </c>
      <c r="B79" s="1" t="s">
        <v>40</v>
      </c>
      <c r="C79" s="1">
        <v>10</v>
      </c>
      <c r="D79" s="1" t="s">
        <v>57</v>
      </c>
      <c r="E79" s="4">
        <v>1.902439024390244</v>
      </c>
      <c r="F79" s="7">
        <v>21526251.526251525</v>
      </c>
      <c r="G79" s="7">
        <v>20476190.4761905</v>
      </c>
      <c r="H79" s="4">
        <v>68.728353903432406</v>
      </c>
      <c r="I79" s="4">
        <v>20.7555959222715</v>
      </c>
      <c r="J79" s="4">
        <v>2.41841585562157</v>
      </c>
      <c r="K79" s="7">
        <v>4.9826613135487904E-4</v>
      </c>
      <c r="L79" s="7">
        <v>4.1444708720098599E-4</v>
      </c>
      <c r="M79" s="1" t="s">
        <v>364</v>
      </c>
      <c r="N79" s="7">
        <f t="shared" si="10"/>
        <v>2.1785039199026185E-4</v>
      </c>
      <c r="O79" s="7">
        <f t="shared" ref="O79:O80" si="14">N79/(F79*J79/100/4.2)</f>
        <v>1.757552246450205E-9</v>
      </c>
      <c r="P79" s="7">
        <f t="shared" ref="P79:P80" si="15">N79*81.8*0.12</f>
        <v>2.1384194477764105E-3</v>
      </c>
      <c r="Q79" s="7">
        <f t="shared" ref="Q79:Q80" si="16">O79*81.8*0.12</f>
        <v>1.7252132851155212E-8</v>
      </c>
      <c r="R79" s="4">
        <v>-798.02270588611805</v>
      </c>
      <c r="S79" s="7">
        <v>4.74025487296354E-10</v>
      </c>
      <c r="T79" s="7">
        <v>3.8243021449853602E-15</v>
      </c>
    </row>
    <row r="80" spans="1:20" x14ac:dyDescent="0.2">
      <c r="A80" s="1" t="s">
        <v>250</v>
      </c>
      <c r="B80" s="1" t="s">
        <v>42</v>
      </c>
      <c r="C80" s="1">
        <v>10</v>
      </c>
      <c r="D80" s="1" t="s">
        <v>57</v>
      </c>
      <c r="E80" s="4">
        <v>1.902439024390244</v>
      </c>
      <c r="F80" s="7">
        <v>21526251.526251525</v>
      </c>
      <c r="G80" s="7">
        <v>20476190.4761905</v>
      </c>
      <c r="H80" s="4">
        <v>68.728353903432406</v>
      </c>
      <c r="I80" s="4">
        <v>20.7555959222715</v>
      </c>
      <c r="J80" s="4">
        <v>2.41841585562157</v>
      </c>
      <c r="K80" s="7">
        <v>5.2619330916378897E-4</v>
      </c>
      <c r="L80" s="7">
        <v>4.4237426500989602E-4</v>
      </c>
      <c r="M80" s="1" t="s">
        <v>364</v>
      </c>
      <c r="N80" s="7">
        <f t="shared" si="10"/>
        <v>2.3253006237699661E-4</v>
      </c>
      <c r="O80" s="7">
        <f t="shared" si="14"/>
        <v>1.8759834662871079E-9</v>
      </c>
      <c r="P80" s="7">
        <f t="shared" si="15"/>
        <v>2.2825150922925986E-3</v>
      </c>
      <c r="Q80" s="7">
        <f t="shared" si="16"/>
        <v>1.841465370507425E-8</v>
      </c>
      <c r="R80" s="4">
        <v>-798.02270588611805</v>
      </c>
      <c r="S80" s="7">
        <v>5.0596856282918399E-10</v>
      </c>
      <c r="T80" s="7">
        <v>4.0821078135813496E-15</v>
      </c>
    </row>
    <row r="81" spans="1:20" x14ac:dyDescent="0.2">
      <c r="A81" s="1" t="s">
        <v>48</v>
      </c>
      <c r="B81" s="1" t="s">
        <v>40</v>
      </c>
      <c r="C81" s="1">
        <v>10</v>
      </c>
      <c r="D81" s="1" t="s">
        <v>57</v>
      </c>
      <c r="E81" s="4">
        <v>1.9704946485391961</v>
      </c>
      <c r="F81" s="7">
        <v>5638742.0891237678</v>
      </c>
      <c r="G81" s="7">
        <v>5555555.5555555597</v>
      </c>
      <c r="H81" s="4">
        <v>100</v>
      </c>
      <c r="I81" s="4">
        <v>39.872151983336501</v>
      </c>
      <c r="J81" s="4">
        <v>0.97135372702670997</v>
      </c>
      <c r="K81" s="7">
        <v>8.1799796095436095E-5</v>
      </c>
      <c r="L81" s="7">
        <v>-2.0192480584567101E-6</v>
      </c>
      <c r="M81" s="17" t="s">
        <v>365</v>
      </c>
      <c r="N81" s="7" t="s">
        <v>68</v>
      </c>
      <c r="O81" s="7" t="s">
        <v>68</v>
      </c>
      <c r="P81" s="7" t="s">
        <v>68</v>
      </c>
      <c r="Q81" s="7" t="s">
        <v>68</v>
      </c>
      <c r="R81" s="4">
        <v>-798.02270588611805</v>
      </c>
      <c r="S81" s="7" t="s">
        <v>68</v>
      </c>
      <c r="T81" s="7" t="s">
        <v>68</v>
      </c>
    </row>
    <row r="82" spans="1:20" x14ac:dyDescent="0.2">
      <c r="A82" s="1" t="s">
        <v>48</v>
      </c>
      <c r="B82" s="1" t="s">
        <v>42</v>
      </c>
      <c r="C82" s="1">
        <v>10</v>
      </c>
      <c r="D82" s="1" t="s">
        <v>57</v>
      </c>
      <c r="E82" s="4">
        <v>1.9704946485391961</v>
      </c>
      <c r="F82" s="7">
        <v>5638742.0891237678</v>
      </c>
      <c r="G82" s="7">
        <v>5555555.5555555597</v>
      </c>
      <c r="H82" s="4">
        <v>100</v>
      </c>
      <c r="I82" s="4">
        <v>39.872151983336501</v>
      </c>
      <c r="J82" s="4">
        <v>0.97135372702670997</v>
      </c>
      <c r="K82" s="7">
        <v>1.06725415936861E-4</v>
      </c>
      <c r="L82" s="7">
        <v>2.2906371782968199E-5</v>
      </c>
      <c r="M82" s="17" t="s">
        <v>365</v>
      </c>
      <c r="N82" s="7" t="s">
        <v>68</v>
      </c>
      <c r="O82" s="7" t="s">
        <v>68</v>
      </c>
      <c r="P82" s="7" t="s">
        <v>68</v>
      </c>
      <c r="Q82" s="7" t="s">
        <v>68</v>
      </c>
      <c r="R82" s="4">
        <v>-798.02270588611805</v>
      </c>
      <c r="S82" s="7" t="s">
        <v>68</v>
      </c>
      <c r="T82" s="7" t="s">
        <v>68</v>
      </c>
    </row>
    <row r="83" spans="1:20" x14ac:dyDescent="0.2">
      <c r="A83" s="1" t="s">
        <v>49</v>
      </c>
      <c r="B83" s="1" t="s">
        <v>40</v>
      </c>
      <c r="C83" s="1">
        <v>10</v>
      </c>
      <c r="D83" s="1" t="s">
        <v>57</v>
      </c>
      <c r="E83" s="4">
        <v>1.92560553633218</v>
      </c>
      <c r="F83" s="7">
        <v>5687759.3804817526</v>
      </c>
      <c r="G83" s="7">
        <v>5476190.4761904804</v>
      </c>
      <c r="H83" s="4">
        <v>100</v>
      </c>
      <c r="I83" s="4">
        <v>28.277944709294001</v>
      </c>
      <c r="J83" s="4">
        <v>0.24918556218458701</v>
      </c>
      <c r="K83" s="7">
        <v>6.8130930367342696E-5</v>
      </c>
      <c r="L83" s="7">
        <v>-1.5688113786550101E-5</v>
      </c>
      <c r="M83" s="17" t="s">
        <v>365</v>
      </c>
      <c r="N83" s="7" t="s">
        <v>68</v>
      </c>
      <c r="O83" s="7" t="s">
        <v>68</v>
      </c>
      <c r="P83" s="7" t="s">
        <v>68</v>
      </c>
      <c r="Q83" s="7" t="s">
        <v>68</v>
      </c>
      <c r="R83" s="4">
        <v>-798.02270588611805</v>
      </c>
      <c r="S83" s="7" t="s">
        <v>68</v>
      </c>
      <c r="T83" s="7" t="s">
        <v>68</v>
      </c>
    </row>
    <row r="84" spans="1:20" x14ac:dyDescent="0.2">
      <c r="A84" s="1" t="s">
        <v>49</v>
      </c>
      <c r="B84" s="1" t="s">
        <v>42</v>
      </c>
      <c r="C84" s="1">
        <v>10</v>
      </c>
      <c r="D84" s="1" t="s">
        <v>57</v>
      </c>
      <c r="E84" s="4">
        <v>1.92560553633218</v>
      </c>
      <c r="F84" s="7">
        <v>5687759.3804817526</v>
      </c>
      <c r="G84" s="7">
        <v>5476190.4761904804</v>
      </c>
      <c r="H84" s="4">
        <v>100</v>
      </c>
      <c r="I84" s="4">
        <v>28.277944709294001</v>
      </c>
      <c r="J84" s="4">
        <v>0.24918556218458701</v>
      </c>
      <c r="K84" s="7">
        <v>7.7292281775348407E-5</v>
      </c>
      <c r="L84" s="7">
        <v>-6.5267623785443902E-6</v>
      </c>
      <c r="M84" s="17" t="s">
        <v>365</v>
      </c>
      <c r="N84" s="7" t="s">
        <v>68</v>
      </c>
      <c r="O84" s="7" t="s">
        <v>68</v>
      </c>
      <c r="P84" s="7" t="s">
        <v>68</v>
      </c>
      <c r="Q84" s="7" t="s">
        <v>68</v>
      </c>
      <c r="R84" s="4">
        <v>-798.02270588611805</v>
      </c>
      <c r="S84" s="7" t="s">
        <v>68</v>
      </c>
      <c r="T84" s="7" t="s">
        <v>68</v>
      </c>
    </row>
    <row r="85" spans="1:20" x14ac:dyDescent="0.2">
      <c r="A85" s="1" t="s">
        <v>50</v>
      </c>
      <c r="B85" s="1" t="s">
        <v>40</v>
      </c>
      <c r="C85" s="1">
        <v>10</v>
      </c>
      <c r="D85" s="1" t="s">
        <v>57</v>
      </c>
      <c r="E85" s="4">
        <v>1.9704604691572547</v>
      </c>
      <c r="F85" s="7">
        <v>10407687.354777301</v>
      </c>
      <c r="G85" s="7">
        <v>10253968.2539683</v>
      </c>
      <c r="H85" s="4">
        <v>100</v>
      </c>
      <c r="I85" s="4">
        <v>38.361423150095597</v>
      </c>
      <c r="J85" s="4">
        <v>0.32419655238768802</v>
      </c>
      <c r="K85" s="7">
        <v>1.03437256640643E-4</v>
      </c>
      <c r="L85" s="7">
        <v>1.9618212486750201E-5</v>
      </c>
      <c r="M85" s="17" t="s">
        <v>365</v>
      </c>
      <c r="N85" s="7" t="s">
        <v>68</v>
      </c>
      <c r="O85" s="7" t="s">
        <v>68</v>
      </c>
      <c r="P85" s="7" t="s">
        <v>68</v>
      </c>
      <c r="Q85" s="7" t="s">
        <v>68</v>
      </c>
      <c r="R85" s="4">
        <v>-798.02270588611805</v>
      </c>
      <c r="S85" s="7" t="s">
        <v>68</v>
      </c>
      <c r="T85" s="7" t="s">
        <v>68</v>
      </c>
    </row>
    <row r="86" spans="1:20" x14ac:dyDescent="0.2">
      <c r="A86" s="1" t="s">
        <v>50</v>
      </c>
      <c r="B86" s="1" t="s">
        <v>42</v>
      </c>
      <c r="C86" s="1">
        <v>10</v>
      </c>
      <c r="D86" s="1" t="s">
        <v>57</v>
      </c>
      <c r="E86" s="4">
        <v>1.9704604691572547</v>
      </c>
      <c r="F86" s="7">
        <v>10407687.354777301</v>
      </c>
      <c r="G86" s="7">
        <v>10253968.2539683</v>
      </c>
      <c r="H86" s="4">
        <v>100</v>
      </c>
      <c r="I86" s="4">
        <v>38.361423150095597</v>
      </c>
      <c r="J86" s="4">
        <v>0.32419655238768802</v>
      </c>
      <c r="K86" s="7">
        <v>9.4900458391454598E-5</v>
      </c>
      <c r="L86" s="7">
        <v>1.10814142375618E-5</v>
      </c>
      <c r="M86" s="17" t="s">
        <v>365</v>
      </c>
      <c r="N86" s="7" t="s">
        <v>68</v>
      </c>
      <c r="O86" s="7" t="s">
        <v>68</v>
      </c>
      <c r="P86" s="7" t="s">
        <v>68</v>
      </c>
      <c r="Q86" s="7" t="s">
        <v>68</v>
      </c>
      <c r="R86" s="4">
        <v>-798.02270588611805</v>
      </c>
      <c r="S86" s="7" t="s">
        <v>68</v>
      </c>
      <c r="T86" s="7" t="s">
        <v>68</v>
      </c>
    </row>
    <row r="87" spans="1:20" x14ac:dyDescent="0.2">
      <c r="A87" s="1" t="s">
        <v>51</v>
      </c>
      <c r="B87" s="1" t="s">
        <v>40</v>
      </c>
      <c r="C87" s="1">
        <v>10</v>
      </c>
      <c r="D87" s="1" t="s">
        <v>57</v>
      </c>
      <c r="E87" s="4">
        <v>1.9742341826510164</v>
      </c>
      <c r="F87" s="7">
        <v>7638083.2688837321</v>
      </c>
      <c r="G87" s="7">
        <v>7539682.5396825401</v>
      </c>
      <c r="H87" s="4">
        <v>100</v>
      </c>
      <c r="I87" s="4">
        <v>33.409656453034003</v>
      </c>
      <c r="J87" s="4">
        <v>0.32283603586626403</v>
      </c>
      <c r="K87" s="7">
        <v>8.0764736092883005E-5</v>
      </c>
      <c r="L87" s="7">
        <v>-3.0543080610097998E-6</v>
      </c>
      <c r="M87" s="17" t="s">
        <v>365</v>
      </c>
      <c r="N87" s="7" t="s">
        <v>68</v>
      </c>
      <c r="O87" s="7" t="s">
        <v>68</v>
      </c>
      <c r="P87" s="7" t="s">
        <v>68</v>
      </c>
      <c r="Q87" s="7" t="s">
        <v>68</v>
      </c>
      <c r="R87" s="4">
        <v>-798.02270588611805</v>
      </c>
      <c r="S87" s="7" t="s">
        <v>68</v>
      </c>
      <c r="T87" s="7" t="s">
        <v>68</v>
      </c>
    </row>
    <row r="88" spans="1:20" x14ac:dyDescent="0.2">
      <c r="A88" s="1" t="s">
        <v>51</v>
      </c>
      <c r="B88" s="1" t="s">
        <v>42</v>
      </c>
      <c r="C88" s="1">
        <v>10</v>
      </c>
      <c r="D88" s="1" t="s">
        <v>57</v>
      </c>
      <c r="E88" s="4">
        <v>1.9742341826510164</v>
      </c>
      <c r="F88" s="7">
        <v>7638083.2688837321</v>
      </c>
      <c r="G88" s="7">
        <v>7539682.5396825401</v>
      </c>
      <c r="H88" s="4">
        <v>100</v>
      </c>
      <c r="I88" s="4">
        <v>33.409656453034003</v>
      </c>
      <c r="J88" s="4">
        <v>0.32283603586626403</v>
      </c>
      <c r="K88" s="7">
        <v>9.9327211312724906E-5</v>
      </c>
      <c r="L88" s="7">
        <v>1.5508167158832099E-5</v>
      </c>
      <c r="M88" s="17" t="s">
        <v>365</v>
      </c>
      <c r="N88" s="7" t="s">
        <v>68</v>
      </c>
      <c r="O88" s="7" t="s">
        <v>68</v>
      </c>
      <c r="P88" s="7" t="s">
        <v>68</v>
      </c>
      <c r="Q88" s="7" t="s">
        <v>68</v>
      </c>
      <c r="R88" s="4">
        <v>-798.02270588611805</v>
      </c>
      <c r="S88" s="7" t="s">
        <v>68</v>
      </c>
      <c r="T88" s="7" t="s">
        <v>68</v>
      </c>
    </row>
    <row r="89" spans="1:20" x14ac:dyDescent="0.2">
      <c r="A89" s="1" t="s">
        <v>52</v>
      </c>
      <c r="B89" s="1" t="s">
        <v>40</v>
      </c>
      <c r="C89" s="1">
        <v>10</v>
      </c>
      <c r="D89" s="1" t="s">
        <v>57</v>
      </c>
      <c r="E89" s="4">
        <v>1.9345117357287742</v>
      </c>
      <c r="F89" s="7">
        <v>19200119.832234871</v>
      </c>
      <c r="G89" s="7">
        <v>18571428.571428601</v>
      </c>
      <c r="H89" s="4">
        <v>55.567508959448503</v>
      </c>
      <c r="I89" s="4">
        <v>32.569705293815097</v>
      </c>
      <c r="J89" s="4">
        <v>0</v>
      </c>
      <c r="K89" s="7">
        <v>9.5892148827566301E-5</v>
      </c>
      <c r="L89" s="7">
        <v>1.20731046736735E-5</v>
      </c>
      <c r="M89" s="17" t="s">
        <v>365</v>
      </c>
      <c r="N89" s="7" t="s">
        <v>68</v>
      </c>
      <c r="O89" s="7" t="s">
        <v>68</v>
      </c>
      <c r="P89" s="7" t="s">
        <v>68</v>
      </c>
      <c r="Q89" s="7" t="s">
        <v>68</v>
      </c>
      <c r="R89" s="4">
        <v>-798.02270588611805</v>
      </c>
      <c r="S89" s="7" t="s">
        <v>68</v>
      </c>
      <c r="T89" s="7" t="s">
        <v>68</v>
      </c>
    </row>
    <row r="90" spans="1:20" x14ac:dyDescent="0.2">
      <c r="A90" s="1" t="s">
        <v>52</v>
      </c>
      <c r="B90" s="1" t="s">
        <v>42</v>
      </c>
      <c r="C90" s="1">
        <v>10</v>
      </c>
      <c r="D90" s="1" t="s">
        <v>57</v>
      </c>
      <c r="E90" s="4">
        <v>1.9345117357287742</v>
      </c>
      <c r="F90" s="7">
        <v>19200119.832234871</v>
      </c>
      <c r="G90" s="7">
        <v>18571428.571428601</v>
      </c>
      <c r="H90" s="4">
        <v>55.567508959448503</v>
      </c>
      <c r="I90" s="4">
        <v>32.569705293815097</v>
      </c>
      <c r="J90" s="4">
        <v>0</v>
      </c>
      <c r="K90" s="7">
        <v>1.12985972412327E-4</v>
      </c>
      <c r="L90" s="7">
        <v>2.9166928258434201E-5</v>
      </c>
      <c r="M90" s="17" t="s">
        <v>365</v>
      </c>
      <c r="N90" s="7" t="s">
        <v>68</v>
      </c>
      <c r="O90" s="7" t="s">
        <v>68</v>
      </c>
      <c r="P90" s="7" t="s">
        <v>68</v>
      </c>
      <c r="Q90" s="7" t="s">
        <v>68</v>
      </c>
      <c r="R90" s="4">
        <v>-798.02270588611805</v>
      </c>
      <c r="S90" s="7" t="s">
        <v>68</v>
      </c>
      <c r="T90" s="7" t="s">
        <v>68</v>
      </c>
    </row>
    <row r="91" spans="1:20" x14ac:dyDescent="0.2">
      <c r="A91" s="1" t="s">
        <v>53</v>
      </c>
      <c r="B91" s="1" t="s">
        <v>40</v>
      </c>
      <c r="C91" s="1">
        <v>10</v>
      </c>
      <c r="D91" s="1" t="s">
        <v>57</v>
      </c>
      <c r="E91" s="4">
        <v>1.9496527777777779</v>
      </c>
      <c r="F91" s="7">
        <v>11463172.624348048</v>
      </c>
      <c r="G91" s="7">
        <v>11174603.1746032</v>
      </c>
      <c r="H91" s="4">
        <v>86.0268504413377</v>
      </c>
      <c r="I91" s="4">
        <v>16.5688732971742</v>
      </c>
      <c r="J91" s="4">
        <v>0.26631542511245399</v>
      </c>
      <c r="K91" s="7">
        <v>9.3472338967263697E-5</v>
      </c>
      <c r="L91" s="7">
        <v>9.6532948133709006E-6</v>
      </c>
      <c r="M91" s="17" t="s">
        <v>365</v>
      </c>
      <c r="N91" s="7" t="s">
        <v>68</v>
      </c>
      <c r="O91" s="7" t="s">
        <v>68</v>
      </c>
      <c r="P91" s="7" t="s">
        <v>68</v>
      </c>
      <c r="Q91" s="7" t="s">
        <v>68</v>
      </c>
      <c r="R91" s="4">
        <v>-798.02270588611805</v>
      </c>
      <c r="S91" s="7" t="s">
        <v>68</v>
      </c>
      <c r="T91" s="7" t="s">
        <v>68</v>
      </c>
    </row>
    <row r="92" spans="1:20" x14ac:dyDescent="0.2">
      <c r="A92" s="1" t="s">
        <v>53</v>
      </c>
      <c r="B92" s="1" t="s">
        <v>42</v>
      </c>
      <c r="C92" s="1">
        <v>10</v>
      </c>
      <c r="D92" s="1" t="s">
        <v>57</v>
      </c>
      <c r="E92" s="4">
        <v>1.9496527777777779</v>
      </c>
      <c r="F92" s="7">
        <v>11463172.624348048</v>
      </c>
      <c r="G92" s="7">
        <v>11174603.1746032</v>
      </c>
      <c r="H92" s="4">
        <v>86.0268504413377</v>
      </c>
      <c r="I92" s="4">
        <v>16.5688732971742</v>
      </c>
      <c r="J92" s="4">
        <v>0.26631542511245399</v>
      </c>
      <c r="K92" s="7">
        <v>1.16203562286723E-4</v>
      </c>
      <c r="L92" s="7">
        <v>3.23845181328302E-5</v>
      </c>
      <c r="M92" s="17" t="s">
        <v>365</v>
      </c>
      <c r="N92" s="7" t="s">
        <v>68</v>
      </c>
      <c r="O92" s="7" t="s">
        <v>68</v>
      </c>
      <c r="P92" s="7" t="s">
        <v>68</v>
      </c>
      <c r="Q92" s="7" t="s">
        <v>68</v>
      </c>
      <c r="R92" s="4">
        <v>-798.02270588611805</v>
      </c>
      <c r="S92" s="7" t="s">
        <v>68</v>
      </c>
      <c r="T92" s="7" t="s">
        <v>68</v>
      </c>
    </row>
    <row r="93" spans="1:20" x14ac:dyDescent="0.2">
      <c r="A93" s="1" t="s">
        <v>60</v>
      </c>
      <c r="B93" s="1" t="s">
        <v>40</v>
      </c>
      <c r="C93" s="1">
        <v>10</v>
      </c>
      <c r="D93" s="1" t="s">
        <v>57</v>
      </c>
      <c r="E93" s="4">
        <v>1.9884326200115672</v>
      </c>
      <c r="F93" s="7">
        <v>6274384.3319759555</v>
      </c>
      <c r="G93" s="7">
        <v>6238095.2380952397</v>
      </c>
      <c r="H93" s="4">
        <v>100</v>
      </c>
      <c r="I93" s="4">
        <v>40.867469829292503</v>
      </c>
      <c r="J93" s="4">
        <v>0.143839856843261</v>
      </c>
      <c r="K93" s="7">
        <v>1.04269829819853E-4</v>
      </c>
      <c r="L93" s="7">
        <v>2.04507856659602E-5</v>
      </c>
      <c r="M93" s="17" t="s">
        <v>365</v>
      </c>
      <c r="N93" s="7" t="s">
        <v>68</v>
      </c>
      <c r="O93" s="7" t="s">
        <v>68</v>
      </c>
      <c r="P93" s="7" t="s">
        <v>68</v>
      </c>
      <c r="Q93" s="7" t="s">
        <v>68</v>
      </c>
      <c r="R93" s="4">
        <v>-798.02270588611805</v>
      </c>
      <c r="S93" s="7" t="s">
        <v>68</v>
      </c>
      <c r="T93" s="7" t="s">
        <v>68</v>
      </c>
    </row>
    <row r="94" spans="1:20" x14ac:dyDescent="0.2">
      <c r="A94" s="1" t="s">
        <v>60</v>
      </c>
      <c r="B94" s="1" t="s">
        <v>42</v>
      </c>
      <c r="C94" s="1">
        <v>10</v>
      </c>
      <c r="D94" s="1" t="s">
        <v>57</v>
      </c>
      <c r="E94" s="4">
        <v>1.9884326200115672</v>
      </c>
      <c r="F94" s="7">
        <v>6274384.3319759555</v>
      </c>
      <c r="G94" s="7">
        <v>6238095.2380952397</v>
      </c>
      <c r="H94" s="4">
        <v>100</v>
      </c>
      <c r="I94" s="4">
        <v>40.867469829292503</v>
      </c>
      <c r="J94" s="4">
        <v>0.143839856843261</v>
      </c>
      <c r="K94" s="7">
        <v>1.06887193194196E-4</v>
      </c>
      <c r="L94" s="7">
        <v>2.3068149040303201E-5</v>
      </c>
      <c r="M94" s="17" t="s">
        <v>365</v>
      </c>
      <c r="N94" s="7" t="s">
        <v>68</v>
      </c>
      <c r="O94" s="7" t="s">
        <v>68</v>
      </c>
      <c r="P94" s="7" t="s">
        <v>68</v>
      </c>
      <c r="Q94" s="7" t="s">
        <v>68</v>
      </c>
      <c r="R94" s="4">
        <v>-798.02270588611805</v>
      </c>
      <c r="S94" s="7" t="s">
        <v>68</v>
      </c>
      <c r="T94" s="7" t="s">
        <v>68</v>
      </c>
    </row>
    <row r="95" spans="1:20" x14ac:dyDescent="0.2">
      <c r="A95" s="1" t="s">
        <v>54</v>
      </c>
      <c r="B95" s="1" t="s">
        <v>40</v>
      </c>
      <c r="C95" s="1">
        <v>10</v>
      </c>
      <c r="D95" s="1" t="s">
        <v>57</v>
      </c>
      <c r="E95" s="4">
        <v>1.8667439165701041</v>
      </c>
      <c r="F95" s="7">
        <v>29250490.181588881</v>
      </c>
      <c r="G95" s="7">
        <v>27301587.301587299</v>
      </c>
      <c r="H95" s="4">
        <v>100</v>
      </c>
      <c r="I95" s="4">
        <v>43.786835953812499</v>
      </c>
      <c r="J95" s="4">
        <v>0.995350530067039</v>
      </c>
      <c r="K95" s="7">
        <v>9.5883617164657694E-5</v>
      </c>
      <c r="L95" s="7">
        <v>1.20645730107649E-5</v>
      </c>
      <c r="M95" s="17" t="s">
        <v>365</v>
      </c>
      <c r="N95" s="7" t="s">
        <v>68</v>
      </c>
      <c r="O95" s="7" t="s">
        <v>68</v>
      </c>
      <c r="P95" s="7" t="s">
        <v>68</v>
      </c>
      <c r="Q95" s="7" t="s">
        <v>68</v>
      </c>
      <c r="R95" s="4">
        <v>-798.02270588611805</v>
      </c>
      <c r="S95" s="7" t="s">
        <v>68</v>
      </c>
      <c r="T95" s="7" t="s">
        <v>68</v>
      </c>
    </row>
    <row r="96" spans="1:20" x14ac:dyDescent="0.2">
      <c r="A96" s="1" t="s">
        <v>54</v>
      </c>
      <c r="B96" s="1" t="s">
        <v>42</v>
      </c>
      <c r="C96" s="1">
        <v>10</v>
      </c>
      <c r="D96" s="1" t="s">
        <v>57</v>
      </c>
      <c r="E96" s="4">
        <v>1.8667439165701041</v>
      </c>
      <c r="F96" s="7">
        <v>29250490.181588881</v>
      </c>
      <c r="G96" s="7">
        <v>27301587.301587299</v>
      </c>
      <c r="H96" s="4">
        <v>100</v>
      </c>
      <c r="I96" s="4">
        <v>43.786835953812499</v>
      </c>
      <c r="J96" s="4">
        <v>0.995350530067039</v>
      </c>
      <c r="K96" s="7">
        <v>6.8565471986066501E-5</v>
      </c>
      <c r="L96" s="7">
        <v>-1.52535721678263E-5</v>
      </c>
      <c r="M96" s="17" t="s">
        <v>365</v>
      </c>
      <c r="N96" s="7" t="s">
        <v>68</v>
      </c>
      <c r="O96" s="7" t="s">
        <v>68</v>
      </c>
      <c r="P96" s="7" t="s">
        <v>68</v>
      </c>
      <c r="Q96" s="7" t="s">
        <v>68</v>
      </c>
      <c r="R96" s="4">
        <v>-798.02270588611805</v>
      </c>
      <c r="S96" s="7" t="s">
        <v>68</v>
      </c>
      <c r="T96" s="7" t="s">
        <v>68</v>
      </c>
    </row>
    <row r="97" spans="1:22" x14ac:dyDescent="0.2">
      <c r="A97" s="1" t="s">
        <v>55</v>
      </c>
      <c r="B97" s="1" t="s">
        <v>40</v>
      </c>
      <c r="C97" s="1">
        <v>10</v>
      </c>
      <c r="D97" s="1" t="s">
        <v>57</v>
      </c>
      <c r="E97" s="4">
        <v>1.9948350071736014</v>
      </c>
      <c r="F97" s="7">
        <v>10009977.715673918</v>
      </c>
      <c r="G97" s="7">
        <v>9984126.9841269907</v>
      </c>
      <c r="H97" s="4">
        <v>100</v>
      </c>
      <c r="I97" s="4">
        <v>30.939685199261898</v>
      </c>
      <c r="J97" s="4">
        <v>0.203452482605678</v>
      </c>
      <c r="K97" s="7">
        <v>9.5292564891678703E-5</v>
      </c>
      <c r="L97" s="7">
        <v>1.14735207377859E-5</v>
      </c>
      <c r="M97" s="17" t="s">
        <v>365</v>
      </c>
      <c r="N97" s="7" t="s">
        <v>68</v>
      </c>
      <c r="O97" s="7" t="s">
        <v>68</v>
      </c>
      <c r="P97" s="7" t="s">
        <v>68</v>
      </c>
      <c r="Q97" s="7" t="s">
        <v>68</v>
      </c>
      <c r="R97" s="4">
        <v>-798.02270588611805</v>
      </c>
      <c r="S97" s="7" t="s">
        <v>68</v>
      </c>
      <c r="T97" s="7" t="s">
        <v>68</v>
      </c>
    </row>
    <row r="98" spans="1:22" x14ac:dyDescent="0.2">
      <c r="A98" s="1" t="s">
        <v>55</v>
      </c>
      <c r="B98" s="1" t="s">
        <v>42</v>
      </c>
      <c r="C98" s="1">
        <v>10</v>
      </c>
      <c r="D98" s="1" t="s">
        <v>57</v>
      </c>
      <c r="E98" s="4">
        <v>1.9948350071736014</v>
      </c>
      <c r="F98" s="7">
        <v>10009977.715673918</v>
      </c>
      <c r="G98" s="7">
        <v>9984126.9841269907</v>
      </c>
      <c r="H98" s="4">
        <v>100</v>
      </c>
      <c r="I98" s="4">
        <v>30.939685199261898</v>
      </c>
      <c r="J98" s="4">
        <v>0.203452482605678</v>
      </c>
      <c r="K98" s="7">
        <v>5.8541459132436799E-6</v>
      </c>
      <c r="L98" s="7">
        <v>-7.7964898240649098E-5</v>
      </c>
      <c r="M98" s="17" t="s">
        <v>365</v>
      </c>
      <c r="N98" s="7" t="s">
        <v>68</v>
      </c>
      <c r="O98" s="7" t="s">
        <v>68</v>
      </c>
      <c r="P98" s="7" t="s">
        <v>68</v>
      </c>
      <c r="Q98" s="7" t="s">
        <v>68</v>
      </c>
      <c r="R98" s="4">
        <v>-798.02270588611805</v>
      </c>
      <c r="S98" s="7" t="s">
        <v>68</v>
      </c>
      <c r="T98" s="7" t="s">
        <v>68</v>
      </c>
    </row>
    <row r="99" spans="1:22" x14ac:dyDescent="0.2">
      <c r="A99" s="1" t="s">
        <v>39</v>
      </c>
      <c r="B99" s="1" t="s">
        <v>40</v>
      </c>
      <c r="C99" s="1">
        <v>-20</v>
      </c>
      <c r="D99" s="1" t="s">
        <v>41</v>
      </c>
      <c r="E99" s="4">
        <v>3.8655851680185394</v>
      </c>
      <c r="F99" s="7">
        <v>1741045.2590308709</v>
      </c>
      <c r="G99" s="7">
        <v>1682539.68253968</v>
      </c>
      <c r="H99" s="4">
        <v>86.907383781489997</v>
      </c>
      <c r="I99" s="4">
        <v>42.906878687033497</v>
      </c>
      <c r="J99" s="4">
        <v>7.7529705706941003</v>
      </c>
      <c r="K99" s="7">
        <v>4.7521545919701801E-3</v>
      </c>
      <c r="L99" s="7">
        <v>4.704870877706659E-3</v>
      </c>
      <c r="M99" s="20" t="s">
        <v>364</v>
      </c>
      <c r="N99" s="7">
        <f t="shared" si="10"/>
        <v>1.2171173763371845E-3</v>
      </c>
      <c r="O99" s="7">
        <f>N99/(F99*H99/100/4.2)</f>
        <v>3.3784307079327941E-9</v>
      </c>
      <c r="P99" s="7">
        <f>N99*25.5*0.12</f>
        <v>3.7243791715917841E-3</v>
      </c>
      <c r="Q99" s="7">
        <f>O99*25.5*0.12</f>
        <v>1.033799796627435E-8</v>
      </c>
      <c r="R99" s="4">
        <v>-205.11000068786501</v>
      </c>
      <c r="S99" s="7">
        <v>2.1219655121163099E-10</v>
      </c>
      <c r="T99" s="7">
        <v>5.8900755197531996E-16</v>
      </c>
      <c r="U99" s="19"/>
      <c r="V99" s="19"/>
    </row>
    <row r="100" spans="1:22" x14ac:dyDescent="0.2">
      <c r="A100" s="1" t="s">
        <v>39</v>
      </c>
      <c r="B100" s="1" t="s">
        <v>42</v>
      </c>
      <c r="C100" s="1">
        <v>-20</v>
      </c>
      <c r="D100" s="1" t="s">
        <v>41</v>
      </c>
      <c r="E100" s="4">
        <v>3.8655851680185394</v>
      </c>
      <c r="F100" s="7">
        <v>1741045.2590308709</v>
      </c>
      <c r="G100" s="7">
        <v>1682539.68253968</v>
      </c>
      <c r="H100" s="4">
        <v>86.907383781489997</v>
      </c>
      <c r="I100" s="4">
        <v>42.906878687033497</v>
      </c>
      <c r="J100" s="4">
        <v>7.7529705706941003</v>
      </c>
      <c r="K100" s="7">
        <v>4.8564538125735798E-3</v>
      </c>
      <c r="L100" s="7">
        <v>4.8091700983100586E-3</v>
      </c>
      <c r="M100" s="20" t="s">
        <v>364</v>
      </c>
      <c r="N100" s="7">
        <f t="shared" si="10"/>
        <v>1.2440988593649823E-3</v>
      </c>
      <c r="O100" s="7">
        <f t="shared" ref="O100:O119" si="17">N100/(F100*H100/100/4.2)</f>
        <v>3.453324939646915E-9</v>
      </c>
      <c r="P100" s="7">
        <f t="shared" ref="P100:P114" si="18">N100*25.5*0.12</f>
        <v>3.806942509656846E-3</v>
      </c>
      <c r="Q100" s="7">
        <f t="shared" ref="Q100:Q114" si="19">O100*25.5*0.12</f>
        <v>1.0567174315319559E-8</v>
      </c>
      <c r="R100" s="4">
        <v>-205.11000068786501</v>
      </c>
      <c r="S100" s="7">
        <v>2.1690040722740599E-10</v>
      </c>
      <c r="T100" s="7">
        <v>6.0206622201911496E-16</v>
      </c>
      <c r="U100" s="19"/>
      <c r="V100" s="19"/>
    </row>
    <row r="101" spans="1:22" x14ac:dyDescent="0.2">
      <c r="A101" s="1" t="s">
        <v>43</v>
      </c>
      <c r="B101" s="1" t="s">
        <v>40</v>
      </c>
      <c r="C101" s="1">
        <v>-20</v>
      </c>
      <c r="D101" s="1" t="s">
        <v>41</v>
      </c>
      <c r="E101" s="4">
        <v>3.8144927536231883</v>
      </c>
      <c r="F101" s="7">
        <v>9937038.6452453323</v>
      </c>
      <c r="G101" s="7">
        <v>9476190.4761904795</v>
      </c>
      <c r="H101" s="4">
        <v>81.7650248937057</v>
      </c>
      <c r="I101" s="4">
        <v>28.472760497148698</v>
      </c>
      <c r="J101" s="4">
        <v>9.4313424860420696</v>
      </c>
      <c r="K101" s="7">
        <v>3.3359463421317299E-3</v>
      </c>
      <c r="L101" s="7">
        <v>3.2886626278682092E-3</v>
      </c>
      <c r="M101" s="20" t="s">
        <v>364</v>
      </c>
      <c r="N101" s="7">
        <f t="shared" si="10"/>
        <v>8.6214939712350475E-4</v>
      </c>
      <c r="O101" s="7">
        <f t="shared" si="17"/>
        <v>4.4566370571744544E-10</v>
      </c>
      <c r="P101" s="7">
        <f t="shared" si="18"/>
        <v>2.6381771551979246E-3</v>
      </c>
      <c r="Q101" s="7">
        <f t="shared" si="19"/>
        <v>1.3637309394953829E-9</v>
      </c>
      <c r="R101" s="4">
        <v>-205.11000068786501</v>
      </c>
      <c r="S101" s="7">
        <v>1.50310306004087E-10</v>
      </c>
      <c r="T101" s="7">
        <v>7.7698517010573E-17</v>
      </c>
      <c r="U101" s="19"/>
      <c r="V101" s="19"/>
    </row>
    <row r="102" spans="1:22" x14ac:dyDescent="0.2">
      <c r="A102" s="1" t="s">
        <v>44</v>
      </c>
      <c r="B102" s="1" t="s">
        <v>40</v>
      </c>
      <c r="C102" s="1">
        <v>-20</v>
      </c>
      <c r="D102" s="1" t="s">
        <v>41</v>
      </c>
      <c r="E102" s="4">
        <v>3.8421345191773209</v>
      </c>
      <c r="F102" s="7">
        <v>9882073.0452674907</v>
      </c>
      <c r="G102" s="7">
        <v>9492063.4920634907</v>
      </c>
      <c r="H102" s="4">
        <v>84.778219055263705</v>
      </c>
      <c r="I102" s="4">
        <v>23.151080496750101</v>
      </c>
      <c r="J102" s="4">
        <v>0.11532601188373801</v>
      </c>
      <c r="K102" s="7">
        <v>1.09955279803407E-3</v>
      </c>
      <c r="L102" s="7">
        <v>1.0522690837705491E-3</v>
      </c>
      <c r="M102" s="20" t="s">
        <v>364</v>
      </c>
      <c r="N102" s="7">
        <f t="shared" si="10"/>
        <v>2.7387616922789606E-4</v>
      </c>
      <c r="O102" s="7">
        <f t="shared" si="17"/>
        <v>1.3730020518463004E-10</v>
      </c>
      <c r="P102" s="7">
        <f t="shared" si="18"/>
        <v>8.3806107783736196E-4</v>
      </c>
      <c r="Q102" s="7">
        <f t="shared" si="19"/>
        <v>4.201386278649679E-10</v>
      </c>
      <c r="R102" s="4">
        <v>-205.11000068786501</v>
      </c>
      <c r="S102" s="7">
        <v>4.7748525635131503E-11</v>
      </c>
      <c r="T102" s="7">
        <v>2.3937419605277499E-17</v>
      </c>
      <c r="U102" s="19"/>
      <c r="V102" s="19"/>
    </row>
    <row r="103" spans="1:22" x14ac:dyDescent="0.2">
      <c r="A103" s="1" t="s">
        <v>44</v>
      </c>
      <c r="B103" s="1" t="s">
        <v>42</v>
      </c>
      <c r="C103" s="1">
        <v>-20</v>
      </c>
      <c r="D103" s="1" t="s">
        <v>41</v>
      </c>
      <c r="E103" s="4">
        <v>3.8421345191773209</v>
      </c>
      <c r="F103" s="7">
        <v>9882073.0452674907</v>
      </c>
      <c r="G103" s="7">
        <v>9492063.4920634907</v>
      </c>
      <c r="H103" s="4">
        <v>84.778219055263705</v>
      </c>
      <c r="I103" s="4">
        <v>23.151080496750101</v>
      </c>
      <c r="J103" s="4">
        <v>0.11532601188373801</v>
      </c>
      <c r="K103" s="7">
        <v>7.1486982083160703E-4</v>
      </c>
      <c r="L103" s="7">
        <v>6.6758610656808613E-4</v>
      </c>
      <c r="M103" s="20" t="s">
        <v>364</v>
      </c>
      <c r="N103" s="7">
        <f t="shared" si="10"/>
        <v>1.7375396494733608E-4</v>
      </c>
      <c r="O103" s="7">
        <f t="shared" si="17"/>
        <v>8.7106720917587321E-11</v>
      </c>
      <c r="P103" s="7">
        <f t="shared" si="18"/>
        <v>5.3168713273884843E-4</v>
      </c>
      <c r="Q103" s="7">
        <f t="shared" si="19"/>
        <v>2.6654656600781719E-10</v>
      </c>
      <c r="R103" s="4">
        <v>-205.11000068786501</v>
      </c>
      <c r="S103" s="7">
        <v>3.0292866926591398E-11</v>
      </c>
      <c r="T103" s="7">
        <v>1.5186515375930101E-17</v>
      </c>
      <c r="U103" s="19"/>
      <c r="V103" s="19"/>
    </row>
    <row r="104" spans="1:22" x14ac:dyDescent="0.2">
      <c r="A104" s="1" t="s">
        <v>45</v>
      </c>
      <c r="B104" s="1" t="s">
        <v>40</v>
      </c>
      <c r="C104" s="1">
        <v>-20</v>
      </c>
      <c r="D104" s="1" t="s">
        <v>41</v>
      </c>
      <c r="E104" s="4">
        <v>3.7969018932874361</v>
      </c>
      <c r="F104" s="7">
        <v>14799032.940465398</v>
      </c>
      <c r="G104" s="7">
        <v>14047619.047619</v>
      </c>
      <c r="H104" s="4">
        <v>100</v>
      </c>
      <c r="I104" s="4">
        <v>42.641200694512698</v>
      </c>
      <c r="J104" s="4">
        <v>0.51428997661883302</v>
      </c>
      <c r="K104" s="7">
        <v>2.07220323357938E-2</v>
      </c>
      <c r="L104" s="7">
        <v>2.0674748621530278E-2</v>
      </c>
      <c r="M104" s="20" t="s">
        <v>364</v>
      </c>
      <c r="N104" s="7">
        <f t="shared" si="10"/>
        <v>5.4451627149179919E-3</v>
      </c>
      <c r="O104" s="7">
        <f t="shared" si="17"/>
        <v>1.5453498545923477E-9</v>
      </c>
      <c r="P104" s="7">
        <f t="shared" si="18"/>
        <v>1.6662197907649057E-2</v>
      </c>
      <c r="Q104" s="7">
        <f t="shared" si="19"/>
        <v>4.728770555052584E-9</v>
      </c>
      <c r="R104" s="4">
        <v>-205.11000068786501</v>
      </c>
      <c r="S104" s="7">
        <v>9.4932884818370898E-10</v>
      </c>
      <c r="T104" s="7">
        <v>2.6942167165354401E-16</v>
      </c>
      <c r="U104" s="19"/>
      <c r="V104" s="19"/>
    </row>
    <row r="105" spans="1:22" x14ac:dyDescent="0.2">
      <c r="A105" s="1" t="s">
        <v>45</v>
      </c>
      <c r="B105" s="1" t="s">
        <v>42</v>
      </c>
      <c r="C105" s="1">
        <v>-20</v>
      </c>
      <c r="D105" s="1" t="s">
        <v>41</v>
      </c>
      <c r="E105" s="4">
        <v>3.7969018932874361</v>
      </c>
      <c r="F105" s="7">
        <v>14799032.940465398</v>
      </c>
      <c r="G105" s="7">
        <v>14047619.047619</v>
      </c>
      <c r="H105" s="4">
        <v>100</v>
      </c>
      <c r="I105" s="4">
        <v>42.641200694512698</v>
      </c>
      <c r="J105" s="4">
        <v>0.51428997661883302</v>
      </c>
      <c r="K105" s="7">
        <v>1.47915944307484E-2</v>
      </c>
      <c r="L105" s="7">
        <v>1.474431071648488E-2</v>
      </c>
      <c r="M105" s="20" t="s">
        <v>364</v>
      </c>
      <c r="N105" s="7">
        <f t="shared" si="10"/>
        <v>3.8832477453661441E-3</v>
      </c>
      <c r="O105" s="7">
        <f t="shared" si="17"/>
        <v>1.1020747501643781E-9</v>
      </c>
      <c r="P105" s="7">
        <f t="shared" si="18"/>
        <v>1.1882738100820399E-2</v>
      </c>
      <c r="Q105" s="7">
        <f t="shared" si="19"/>
        <v>3.372348735502997E-9</v>
      </c>
      <c r="R105" s="4">
        <v>-205.11000068786501</v>
      </c>
      <c r="S105" s="7">
        <v>6.7701683477047203E-10</v>
      </c>
      <c r="T105" s="7">
        <v>1.9213964189436801E-16</v>
      </c>
      <c r="U105" s="19"/>
      <c r="V105" s="19"/>
    </row>
    <row r="106" spans="1:22" x14ac:dyDescent="0.2">
      <c r="A106" s="1" t="s">
        <v>46</v>
      </c>
      <c r="B106" s="1" t="s">
        <v>40</v>
      </c>
      <c r="C106" s="1">
        <v>-20</v>
      </c>
      <c r="D106" s="1" t="s">
        <v>41</v>
      </c>
      <c r="E106" s="4">
        <v>3.8947368421052637</v>
      </c>
      <c r="F106" s="7">
        <v>11981981.981981982</v>
      </c>
      <c r="G106" s="7">
        <v>11666666.6666667</v>
      </c>
      <c r="H106" s="4">
        <v>74.313699610088804</v>
      </c>
      <c r="I106" s="4">
        <v>18.3278778560984</v>
      </c>
      <c r="J106" s="4">
        <v>4.44652024874174E-2</v>
      </c>
      <c r="K106" s="7">
        <v>3.2878222436594603E-4</v>
      </c>
      <c r="L106" s="7">
        <v>2.8149851010242512E-4</v>
      </c>
      <c r="M106" s="20" t="s">
        <v>364</v>
      </c>
      <c r="N106" s="7">
        <f t="shared" si="10"/>
        <v>7.2276644485757795E-5</v>
      </c>
      <c r="O106" s="7">
        <f t="shared" si="17"/>
        <v>3.4091783940438897E-11</v>
      </c>
      <c r="P106" s="7">
        <f t="shared" si="18"/>
        <v>2.2116653212641885E-4</v>
      </c>
      <c r="Q106" s="7">
        <f t="shared" si="19"/>
        <v>1.0432085885774302E-10</v>
      </c>
      <c r="R106" s="4">
        <v>-205.11000068786501</v>
      </c>
      <c r="S106" s="7">
        <v>1.2600989867259199E-11</v>
      </c>
      <c r="T106" s="7">
        <v>5.9436889949330002E-18</v>
      </c>
      <c r="U106" s="19"/>
      <c r="V106" s="19"/>
    </row>
    <row r="107" spans="1:22" x14ac:dyDescent="0.2">
      <c r="A107" s="1" t="s">
        <v>46</v>
      </c>
      <c r="B107" s="1" t="s">
        <v>42</v>
      </c>
      <c r="C107" s="1">
        <v>-20</v>
      </c>
      <c r="D107" s="1" t="s">
        <v>41</v>
      </c>
      <c r="E107" s="4">
        <v>3.8947368421052637</v>
      </c>
      <c r="F107" s="7">
        <v>11981981.981981982</v>
      </c>
      <c r="G107" s="7">
        <v>11666666.6666667</v>
      </c>
      <c r="H107" s="4">
        <v>74.313699610088804</v>
      </c>
      <c r="I107" s="4">
        <v>18.3278778560984</v>
      </c>
      <c r="J107" s="4">
        <v>4.44652024874174E-2</v>
      </c>
      <c r="K107" s="7">
        <v>3.7113446007610798E-4</v>
      </c>
      <c r="L107" s="7">
        <v>3.2385074581258707E-4</v>
      </c>
      <c r="M107" s="20" t="s">
        <v>364</v>
      </c>
      <c r="N107" s="7">
        <f t="shared" si="10"/>
        <v>8.3150867168096663E-5</v>
      </c>
      <c r="O107" s="7">
        <f t="shared" si="17"/>
        <v>3.9220987887912797E-11</v>
      </c>
      <c r="P107" s="7">
        <f t="shared" si="18"/>
        <v>2.5444165353437576E-4</v>
      </c>
      <c r="Q107" s="7">
        <f t="shared" si="19"/>
        <v>1.2001622293701316E-10</v>
      </c>
      <c r="R107" s="4">
        <v>-205.11000068786501</v>
      </c>
      <c r="S107" s="7">
        <v>1.44968329986172E-11</v>
      </c>
      <c r="T107" s="7">
        <v>6.8379116229319098E-18</v>
      </c>
      <c r="U107" s="19"/>
      <c r="V107" s="19"/>
    </row>
    <row r="108" spans="1:22" x14ac:dyDescent="0.2">
      <c r="A108" s="1" t="s">
        <v>47</v>
      </c>
      <c r="B108" s="1" t="s">
        <v>40</v>
      </c>
      <c r="C108" s="1">
        <v>-20</v>
      </c>
      <c r="D108" s="1" t="s">
        <v>41</v>
      </c>
      <c r="E108" s="4">
        <v>3.9190517490604218</v>
      </c>
      <c r="F108" s="7">
        <v>14758996.19216232</v>
      </c>
      <c r="G108" s="7">
        <v>14460317.4603175</v>
      </c>
      <c r="H108" s="4">
        <v>94.736840364750606</v>
      </c>
      <c r="I108" s="4">
        <v>38.471700842174897</v>
      </c>
      <c r="J108" s="4">
        <v>0.36744114597056698</v>
      </c>
      <c r="K108" s="7">
        <v>5.8303758222784396E-4</v>
      </c>
      <c r="L108" s="7">
        <v>5.3575386796432306E-4</v>
      </c>
      <c r="M108" s="20" t="s">
        <v>364</v>
      </c>
      <c r="N108" s="7">
        <f t="shared" si="10"/>
        <v>1.3670497412869532E-4</v>
      </c>
      <c r="O108" s="7">
        <f t="shared" si="17"/>
        <v>4.1063682236981505E-11</v>
      </c>
      <c r="P108" s="7">
        <f t="shared" si="18"/>
        <v>4.1831722083380765E-4</v>
      </c>
      <c r="Q108" s="7">
        <f t="shared" si="19"/>
        <v>1.2565486764516342E-10</v>
      </c>
      <c r="R108" s="4">
        <v>-205.11000068786501</v>
      </c>
      <c r="S108" s="7">
        <v>2.3833611154929401E-11</v>
      </c>
      <c r="T108" s="7">
        <v>7.1591936490093698E-18</v>
      </c>
      <c r="U108" s="19"/>
      <c r="V108" s="19"/>
    </row>
    <row r="109" spans="1:22" x14ac:dyDescent="0.2">
      <c r="A109" s="1" t="s">
        <v>47</v>
      </c>
      <c r="B109" s="1" t="s">
        <v>42</v>
      </c>
      <c r="C109" s="1">
        <v>-20</v>
      </c>
      <c r="D109" s="1" t="s">
        <v>41</v>
      </c>
      <c r="E109" s="4">
        <v>3.9190517490604218</v>
      </c>
      <c r="F109" s="7">
        <v>14758996.19216232</v>
      </c>
      <c r="G109" s="7">
        <v>14460317.4603175</v>
      </c>
      <c r="H109" s="4">
        <v>94.736840364750606</v>
      </c>
      <c r="I109" s="4">
        <v>38.471700842174897</v>
      </c>
      <c r="J109" s="4">
        <v>0.36744114597056698</v>
      </c>
      <c r="K109" s="7">
        <v>8.3090332056819398E-4</v>
      </c>
      <c r="L109" s="7">
        <v>7.8361960630467307E-4</v>
      </c>
      <c r="M109" s="20" t="s">
        <v>364</v>
      </c>
      <c r="N109" s="7">
        <f t="shared" si="10"/>
        <v>1.9995132916847627E-4</v>
      </c>
      <c r="O109" s="7">
        <f t="shared" si="17"/>
        <v>6.0061734374835088E-11</v>
      </c>
      <c r="P109" s="7">
        <f t="shared" si="18"/>
        <v>6.1185106725553736E-4</v>
      </c>
      <c r="Q109" s="7">
        <f t="shared" si="19"/>
        <v>1.8378890718699536E-10</v>
      </c>
      <c r="R109" s="4">
        <v>-205.11000068786501</v>
      </c>
      <c r="S109" s="7">
        <v>3.48602108419087E-11</v>
      </c>
      <c r="T109" s="7">
        <v>1.0471378310117301E-17</v>
      </c>
      <c r="U109" s="19"/>
      <c r="V109" s="19"/>
    </row>
    <row r="110" spans="1:22" x14ac:dyDescent="0.2">
      <c r="A110" s="1" t="s">
        <v>250</v>
      </c>
      <c r="B110" s="1" t="s">
        <v>40</v>
      </c>
      <c r="C110" s="1">
        <v>-20</v>
      </c>
      <c r="D110" s="1" t="s">
        <v>41</v>
      </c>
      <c r="E110" s="4">
        <v>3.8048780487804881</v>
      </c>
      <c r="F110" s="7">
        <v>21526251.526251525</v>
      </c>
      <c r="G110" s="7">
        <v>20476190.4761905</v>
      </c>
      <c r="H110" s="4">
        <v>68.728353903432406</v>
      </c>
      <c r="I110" s="4">
        <v>20.7555959222715</v>
      </c>
      <c r="J110" s="4">
        <v>2.41841585562157</v>
      </c>
      <c r="K110" s="7">
        <v>2.6316318225796801E-4</v>
      </c>
      <c r="L110" s="7">
        <v>2.1587946799444711E-4</v>
      </c>
      <c r="M110" s="20" t="s">
        <v>364</v>
      </c>
      <c r="N110" s="7">
        <f t="shared" si="10"/>
        <v>5.6737552485720072E-5</v>
      </c>
      <c r="O110" s="7">
        <f t="shared" si="17"/>
        <v>1.6107032501025209E-11</v>
      </c>
      <c r="P110" s="7">
        <f t="shared" si="18"/>
        <v>1.7361691060630341E-4</v>
      </c>
      <c r="Q110" s="7">
        <f t="shared" si="19"/>
        <v>4.9287519453137134E-11</v>
      </c>
      <c r="R110" s="4">
        <v>-205.11000068786501</v>
      </c>
      <c r="S110" s="7">
        <v>9.8918286081736494E-12</v>
      </c>
      <c r="T110" s="7">
        <v>2.8081553219175499E-18</v>
      </c>
      <c r="U110" s="19"/>
      <c r="V110" s="19"/>
    </row>
    <row r="111" spans="1:22" x14ac:dyDescent="0.2">
      <c r="A111" s="1" t="s">
        <v>250</v>
      </c>
      <c r="B111" s="1" t="s">
        <v>42</v>
      </c>
      <c r="C111" s="1">
        <v>-20</v>
      </c>
      <c r="D111" s="1" t="s">
        <v>41</v>
      </c>
      <c r="E111" s="4">
        <v>3.8048780487804881</v>
      </c>
      <c r="F111" s="7">
        <v>21526251.526251525</v>
      </c>
      <c r="G111" s="7">
        <v>20476190.4761905</v>
      </c>
      <c r="H111" s="4">
        <v>68.728353903432406</v>
      </c>
      <c r="I111" s="4">
        <v>20.7555959222715</v>
      </c>
      <c r="J111" s="4">
        <v>2.41841585562157</v>
      </c>
      <c r="K111" s="7">
        <v>2.6746645666823697E-4</v>
      </c>
      <c r="L111" s="7">
        <v>2.2018274240471607E-4</v>
      </c>
      <c r="M111" s="20" t="s">
        <v>364</v>
      </c>
      <c r="N111" s="7">
        <f t="shared" si="10"/>
        <v>5.7868541273034351E-5</v>
      </c>
      <c r="O111" s="7">
        <f t="shared" si="17"/>
        <v>1.6428105095056316E-11</v>
      </c>
      <c r="P111" s="7">
        <f t="shared" si="18"/>
        <v>1.770777362954851E-4</v>
      </c>
      <c r="Q111" s="7">
        <f t="shared" si="19"/>
        <v>5.0270001590872326E-11</v>
      </c>
      <c r="R111" s="4">
        <v>-205.11000068786501</v>
      </c>
      <c r="S111" s="7">
        <v>1.0089019083835001E-11</v>
      </c>
      <c r="T111" s="7">
        <v>2.8641332596052801E-18</v>
      </c>
      <c r="U111" s="19"/>
      <c r="V111" s="19"/>
    </row>
    <row r="112" spans="1:22" x14ac:dyDescent="0.2">
      <c r="A112" s="1" t="s">
        <v>48</v>
      </c>
      <c r="B112" s="1" t="s">
        <v>40</v>
      </c>
      <c r="C112" s="1">
        <v>-20</v>
      </c>
      <c r="D112" s="1" t="s">
        <v>41</v>
      </c>
      <c r="E112" s="4">
        <v>3.9409892970783922</v>
      </c>
      <c r="F112" s="7">
        <v>5638742.0891237678</v>
      </c>
      <c r="G112" s="7">
        <v>5555555.5555555597</v>
      </c>
      <c r="H112" s="4">
        <v>100</v>
      </c>
      <c r="I112" s="4">
        <v>39.872151983336501</v>
      </c>
      <c r="J112" s="4">
        <v>0.97135372702670997</v>
      </c>
      <c r="K112" s="7">
        <v>8.43640719791478E-3</v>
      </c>
      <c r="L112" s="7">
        <v>8.3891234836512597E-3</v>
      </c>
      <c r="M112" s="20" t="s">
        <v>364</v>
      </c>
      <c r="N112" s="7">
        <f t="shared" si="10"/>
        <v>2.1286846655154436E-3</v>
      </c>
      <c r="O112" s="7">
        <f t="shared" si="17"/>
        <v>1.5855443384100881E-9</v>
      </c>
      <c r="P112" s="7">
        <f t="shared" si="18"/>
        <v>6.5137750764772571E-3</v>
      </c>
      <c r="Q112" s="7">
        <f t="shared" si="19"/>
        <v>4.8517656755348702E-9</v>
      </c>
      <c r="R112" s="4">
        <v>-205.11000068786501</v>
      </c>
      <c r="S112" s="7">
        <v>3.7112261674461198E-10</v>
      </c>
      <c r="T112" s="7">
        <v>2.7642959667704602E-16</v>
      </c>
      <c r="U112" s="19"/>
      <c r="V112" s="19"/>
    </row>
    <row r="113" spans="1:22" x14ac:dyDescent="0.2">
      <c r="A113" s="1" t="s">
        <v>48</v>
      </c>
      <c r="B113" s="1" t="s">
        <v>42</v>
      </c>
      <c r="C113" s="1">
        <v>-20</v>
      </c>
      <c r="D113" s="1" t="s">
        <v>41</v>
      </c>
      <c r="E113" s="4">
        <v>3.9409892970783922</v>
      </c>
      <c r="F113" s="7">
        <v>5638742.0891237678</v>
      </c>
      <c r="G113" s="7">
        <v>5555555.5555555597</v>
      </c>
      <c r="H113" s="4">
        <v>100</v>
      </c>
      <c r="I113" s="4">
        <v>39.872151983336501</v>
      </c>
      <c r="J113" s="4">
        <v>0.97135372702670997</v>
      </c>
      <c r="K113" s="7">
        <v>8.7322444066937795E-3</v>
      </c>
      <c r="L113" s="7">
        <v>8.6849606924302592E-3</v>
      </c>
      <c r="M113" s="20" t="s">
        <v>364</v>
      </c>
      <c r="N113" s="7">
        <f t="shared" si="10"/>
        <v>2.2037514029456403E-3</v>
      </c>
      <c r="O113" s="7">
        <f t="shared" si="17"/>
        <v>1.641457570869319E-9</v>
      </c>
      <c r="P113" s="7">
        <f t="shared" si="18"/>
        <v>6.7434792930136595E-3</v>
      </c>
      <c r="Q113" s="7">
        <f t="shared" si="19"/>
        <v>5.0228601668601153E-9</v>
      </c>
      <c r="R113" s="4">
        <v>-205.11000068786501</v>
      </c>
      <c r="S113" s="7">
        <v>3.8420977428850198E-10</v>
      </c>
      <c r="T113" s="7">
        <v>2.8617744945973699E-16</v>
      </c>
      <c r="U113" s="19"/>
      <c r="V113" s="19"/>
    </row>
    <row r="114" spans="1:22" x14ac:dyDescent="0.2">
      <c r="A114" s="1" t="s">
        <v>49</v>
      </c>
      <c r="B114" s="1" t="s">
        <v>40</v>
      </c>
      <c r="C114" s="1">
        <v>-20</v>
      </c>
      <c r="D114" s="1" t="s">
        <v>41</v>
      </c>
      <c r="E114" s="4">
        <v>3.85121107266436</v>
      </c>
      <c r="F114" s="7">
        <v>5687759.3804817526</v>
      </c>
      <c r="G114" s="7">
        <v>5476190.4761904804</v>
      </c>
      <c r="H114" s="4">
        <v>100</v>
      </c>
      <c r="I114" s="4">
        <v>28.277944709294001</v>
      </c>
      <c r="J114" s="4">
        <v>0.24918556218458701</v>
      </c>
      <c r="K114" s="7">
        <v>1.39189555851879E-3</v>
      </c>
      <c r="L114" s="7">
        <v>1.3446118442552691E-3</v>
      </c>
      <c r="M114" s="20" t="s">
        <v>364</v>
      </c>
      <c r="N114" s="7">
        <f t="shared" si="10"/>
        <v>3.4914000268622891E-4</v>
      </c>
      <c r="O114" s="7">
        <f t="shared" si="17"/>
        <v>2.5781470578981462E-10</v>
      </c>
      <c r="P114" s="7">
        <f t="shared" si="18"/>
        <v>1.0683684082198606E-3</v>
      </c>
      <c r="Q114" s="7">
        <f t="shared" si="19"/>
        <v>7.8891299971683265E-10</v>
      </c>
      <c r="R114" s="4">
        <v>-205.11000068786501</v>
      </c>
      <c r="S114" s="7">
        <v>6.08703809541375E-11</v>
      </c>
      <c r="T114" s="7">
        <v>4.4948318325740599E-17</v>
      </c>
      <c r="U114" s="19"/>
      <c r="V114" s="19"/>
    </row>
    <row r="115" spans="1:22" x14ac:dyDescent="0.2">
      <c r="A115" s="1" t="s">
        <v>49</v>
      </c>
      <c r="B115" s="1" t="s">
        <v>42</v>
      </c>
      <c r="C115" s="1">
        <v>-20</v>
      </c>
      <c r="D115" s="1" t="s">
        <v>41</v>
      </c>
      <c r="E115" s="4">
        <v>3.85121107266436</v>
      </c>
      <c r="F115" s="7">
        <v>5687759.3804817526</v>
      </c>
      <c r="G115" s="7">
        <v>5476190.4761904804</v>
      </c>
      <c r="H115" s="4">
        <v>100</v>
      </c>
      <c r="I115" s="4">
        <v>28.277944709294001</v>
      </c>
      <c r="J115" s="4">
        <v>0.24918556218458701</v>
      </c>
      <c r="K115" s="7">
        <v>7.4988271346095904E-4</v>
      </c>
      <c r="L115" s="7">
        <v>7.0259899919743814E-4</v>
      </c>
      <c r="M115" s="20" t="s">
        <v>364</v>
      </c>
      <c r="N115" s="7">
        <f t="shared" si="10"/>
        <v>1.8243585873141025E-4</v>
      </c>
      <c r="O115" s="7">
        <f t="shared" si="17"/>
        <v>1.347157211504653E-10</v>
      </c>
      <c r="P115" s="7">
        <f>N115*25.5*0.12</f>
        <v>5.5825372771811535E-4</v>
      </c>
      <c r="Q115" s="7">
        <f>O115*25.5*0.12</f>
        <v>4.1223010672042378E-10</v>
      </c>
      <c r="R115" s="4">
        <v>-205.11000068786501</v>
      </c>
      <c r="S115" s="7">
        <v>3.1806521756667698E-11</v>
      </c>
      <c r="T115" s="7">
        <v>2.3486804328766301E-17</v>
      </c>
      <c r="U115" s="19"/>
      <c r="V115" s="19"/>
    </row>
    <row r="116" spans="1:22" x14ac:dyDescent="0.2">
      <c r="A116" s="1" t="s">
        <v>50</v>
      </c>
      <c r="B116" s="1" t="s">
        <v>40</v>
      </c>
      <c r="C116" s="1">
        <v>-20</v>
      </c>
      <c r="D116" s="1" t="s">
        <v>41</v>
      </c>
      <c r="E116" s="4">
        <v>3.9409209383145094</v>
      </c>
      <c r="F116" s="7">
        <v>10407687.354777301</v>
      </c>
      <c r="G116" s="7">
        <v>10253968.2539683</v>
      </c>
      <c r="H116" s="4">
        <v>100</v>
      </c>
      <c r="I116" s="4">
        <v>38.361423150095597</v>
      </c>
      <c r="J116" s="4">
        <v>0.32419655238768802</v>
      </c>
      <c r="K116" s="7">
        <v>6.1338659770429301E-4</v>
      </c>
      <c r="L116" s="7">
        <v>5.6610288344077211E-4</v>
      </c>
      <c r="M116" s="20" t="s">
        <v>364</v>
      </c>
      <c r="N116" s="7">
        <f t="shared" si="10"/>
        <v>1.4364735865086612E-4</v>
      </c>
      <c r="O116" s="7">
        <f t="shared" si="17"/>
        <v>5.7968584736233866E-11</v>
      </c>
      <c r="P116" s="7">
        <f t="shared" ref="P116:P129" si="20">N116*25.5*0.12</f>
        <v>4.3956091747165033E-4</v>
      </c>
      <c r="Q116" s="7">
        <f t="shared" ref="Q116:Q129" si="21">O116*25.5*0.12</f>
        <v>1.7738386929287562E-10</v>
      </c>
      <c r="R116" s="4">
        <v>-205.11000068786501</v>
      </c>
      <c r="S116" s="7">
        <v>2.5043988058988598E-11</v>
      </c>
      <c r="T116" s="7">
        <v>1.01064534338934E-17</v>
      </c>
      <c r="U116" s="19"/>
      <c r="V116" s="19"/>
    </row>
    <row r="117" spans="1:22" x14ac:dyDescent="0.2">
      <c r="A117" s="1" t="s">
        <v>50</v>
      </c>
      <c r="B117" s="1" t="s">
        <v>42</v>
      </c>
      <c r="C117" s="1">
        <v>-20</v>
      </c>
      <c r="D117" s="1" t="s">
        <v>41</v>
      </c>
      <c r="E117" s="4">
        <v>3.9409209383145094</v>
      </c>
      <c r="F117" s="7">
        <v>10407687.354777301</v>
      </c>
      <c r="G117" s="7">
        <v>10253968.2539683</v>
      </c>
      <c r="H117" s="4">
        <v>100</v>
      </c>
      <c r="I117" s="4">
        <v>38.361423150095597</v>
      </c>
      <c r="J117" s="4">
        <v>0.32419655238768802</v>
      </c>
      <c r="K117" s="7">
        <v>5.9900613034768297E-4</v>
      </c>
      <c r="L117" s="7">
        <v>5.5172241608416207E-4</v>
      </c>
      <c r="M117" s="20" t="s">
        <v>364</v>
      </c>
      <c r="N117" s="7">
        <f t="shared" si="10"/>
        <v>1.3999834676209667E-4</v>
      </c>
      <c r="O117" s="7">
        <f t="shared" si="17"/>
        <v>5.6496033783231146E-11</v>
      </c>
      <c r="P117" s="7">
        <f t="shared" si="20"/>
        <v>4.2839494109201575E-4</v>
      </c>
      <c r="Q117" s="7">
        <f t="shared" si="21"/>
        <v>1.7287786337668729E-10</v>
      </c>
      <c r="R117" s="4">
        <v>-205.11000068786501</v>
      </c>
      <c r="S117" s="7">
        <v>2.4407805206855E-11</v>
      </c>
      <c r="T117" s="7">
        <v>9.8497240830324496E-18</v>
      </c>
      <c r="U117" s="19"/>
      <c r="V117" s="19"/>
    </row>
    <row r="118" spans="1:22" x14ac:dyDescent="0.2">
      <c r="A118" s="1" t="s">
        <v>51</v>
      </c>
      <c r="B118" s="1" t="s">
        <v>40</v>
      </c>
      <c r="C118" s="1">
        <v>-20</v>
      </c>
      <c r="D118" s="1" t="s">
        <v>41</v>
      </c>
      <c r="E118" s="4">
        <v>3.9484683653020327</v>
      </c>
      <c r="F118" s="7">
        <v>7638083.2688837321</v>
      </c>
      <c r="G118" s="7">
        <v>7539682.5396825401</v>
      </c>
      <c r="H118" s="4">
        <v>100</v>
      </c>
      <c r="I118" s="4">
        <v>33.409656453034003</v>
      </c>
      <c r="J118" s="4">
        <v>0.32283603586626403</v>
      </c>
      <c r="K118" s="7">
        <v>6.8994995337602096E-4</v>
      </c>
      <c r="L118" s="7">
        <v>6.4266623911250005E-4</v>
      </c>
      <c r="M118" s="20" t="s">
        <v>364</v>
      </c>
      <c r="N118" s="7">
        <f t="shared" si="10"/>
        <v>1.6276342613253791E-4</v>
      </c>
      <c r="O118" s="7">
        <f t="shared" si="17"/>
        <v>8.9499729931140807E-11</v>
      </c>
      <c r="P118" s="7">
        <f t="shared" si="20"/>
        <v>4.9805608396556592E-4</v>
      </c>
      <c r="Q118" s="7">
        <f t="shared" si="21"/>
        <v>2.7386917358929082E-10</v>
      </c>
      <c r="R118" s="4">
        <v>-205.11000068786501</v>
      </c>
      <c r="S118" s="7">
        <v>2.83767406951654E-11</v>
      </c>
      <c r="T118" s="7">
        <v>1.5603686327329199E-17</v>
      </c>
      <c r="U118" s="19"/>
      <c r="V118" s="19"/>
    </row>
    <row r="119" spans="1:22" x14ac:dyDescent="0.2">
      <c r="A119" s="1" t="s">
        <v>51</v>
      </c>
      <c r="B119" s="1" t="s">
        <v>42</v>
      </c>
      <c r="C119" s="1">
        <v>-20</v>
      </c>
      <c r="D119" s="1" t="s">
        <v>41</v>
      </c>
      <c r="E119" s="4">
        <v>3.9484683653020327</v>
      </c>
      <c r="F119" s="7">
        <v>7638083.2688837321</v>
      </c>
      <c r="G119" s="7">
        <v>7539682.5396825401</v>
      </c>
      <c r="H119" s="4">
        <v>100</v>
      </c>
      <c r="I119" s="4">
        <v>33.409656453034003</v>
      </c>
      <c r="J119" s="4">
        <v>0.32283603586626403</v>
      </c>
      <c r="K119" s="7">
        <v>4.9134092463790503E-4</v>
      </c>
      <c r="L119" s="7">
        <v>4.4405721037438413E-4</v>
      </c>
      <c r="M119" s="20" t="s">
        <v>364</v>
      </c>
      <c r="N119" s="7">
        <f t="shared" si="10"/>
        <v>1.1246315515064702E-4</v>
      </c>
      <c r="O119" s="7">
        <f t="shared" si="17"/>
        <v>6.1840809402664231E-11</v>
      </c>
      <c r="P119" s="7">
        <f t="shared" si="20"/>
        <v>3.4413725476097989E-4</v>
      </c>
      <c r="Q119" s="7">
        <f t="shared" si="21"/>
        <v>1.8923287677215253E-10</v>
      </c>
      <c r="R119" s="4">
        <v>-205.11000068786501</v>
      </c>
      <c r="S119" s="7">
        <v>1.9607205640755499E-11</v>
      </c>
      <c r="T119" s="7">
        <v>1.0781550211157499E-17</v>
      </c>
      <c r="U119" s="19"/>
      <c r="V119" s="19"/>
    </row>
    <row r="120" spans="1:22" x14ac:dyDescent="0.2">
      <c r="A120" s="1" t="s">
        <v>52</v>
      </c>
      <c r="B120" s="1" t="s">
        <v>40</v>
      </c>
      <c r="C120" s="1">
        <v>-20</v>
      </c>
      <c r="D120" s="1" t="s">
        <v>41</v>
      </c>
      <c r="E120" s="4">
        <v>3.8690234714575484</v>
      </c>
      <c r="F120" s="7">
        <v>19200119.832234871</v>
      </c>
      <c r="G120" s="7">
        <v>18571428.571428601</v>
      </c>
      <c r="H120" s="4">
        <v>55.567508959448503</v>
      </c>
      <c r="I120" s="4">
        <v>32.569705293815097</v>
      </c>
      <c r="J120" s="4">
        <v>0</v>
      </c>
      <c r="K120" s="7">
        <v>1.32989445340099E-4</v>
      </c>
      <c r="L120" s="7">
        <v>8.5705731076578094E-5</v>
      </c>
      <c r="M120" s="23" t="s">
        <v>365</v>
      </c>
      <c r="N120" s="7" t="s">
        <v>68</v>
      </c>
      <c r="O120" s="7" t="s">
        <v>68</v>
      </c>
      <c r="P120" s="7" t="s">
        <v>68</v>
      </c>
      <c r="Q120" s="7" t="s">
        <v>68</v>
      </c>
      <c r="R120" s="4">
        <v>-205.11000068786501</v>
      </c>
      <c r="S120" s="7" t="s">
        <v>68</v>
      </c>
      <c r="T120" s="7" t="s">
        <v>68</v>
      </c>
      <c r="U120" s="19"/>
      <c r="V120" s="19"/>
    </row>
    <row r="121" spans="1:22" x14ac:dyDescent="0.2">
      <c r="A121" s="1" t="s">
        <v>52</v>
      </c>
      <c r="B121" s="1" t="s">
        <v>42</v>
      </c>
      <c r="C121" s="1">
        <v>-20</v>
      </c>
      <c r="D121" s="1" t="s">
        <v>41</v>
      </c>
      <c r="E121" s="4">
        <v>3.8690234714575484</v>
      </c>
      <c r="F121" s="7">
        <v>19200119.832234871</v>
      </c>
      <c r="G121" s="7">
        <v>18571428.571428601</v>
      </c>
      <c r="H121" s="4">
        <v>55.567508959448503</v>
      </c>
      <c r="I121" s="4">
        <v>32.569705293815097</v>
      </c>
      <c r="J121" s="4">
        <v>0</v>
      </c>
      <c r="K121" s="7">
        <v>9.7365890988676204E-5</v>
      </c>
      <c r="L121" s="7">
        <v>5.0082176725155302E-5</v>
      </c>
      <c r="M121" s="23" t="s">
        <v>365</v>
      </c>
      <c r="N121" s="7" t="s">
        <v>68</v>
      </c>
      <c r="O121" s="7" t="s">
        <v>68</v>
      </c>
      <c r="P121" s="7" t="s">
        <v>68</v>
      </c>
      <c r="Q121" s="7" t="s">
        <v>68</v>
      </c>
      <c r="R121" s="4">
        <v>-205.11000068786501</v>
      </c>
      <c r="S121" s="7" t="s">
        <v>68</v>
      </c>
      <c r="T121" s="7" t="s">
        <v>68</v>
      </c>
      <c r="U121" s="19"/>
      <c r="V121" s="19"/>
    </row>
    <row r="122" spans="1:22" x14ac:dyDescent="0.2">
      <c r="A122" s="1" t="s">
        <v>53</v>
      </c>
      <c r="B122" s="1" t="s">
        <v>40</v>
      </c>
      <c r="C122" s="1">
        <v>-20</v>
      </c>
      <c r="D122" s="1" t="s">
        <v>41</v>
      </c>
      <c r="E122" s="4">
        <v>3.8993055555555558</v>
      </c>
      <c r="F122" s="7">
        <v>11463172.624348048</v>
      </c>
      <c r="G122" s="7">
        <v>11174603.1746032</v>
      </c>
      <c r="H122" s="4">
        <v>86.0268504413377</v>
      </c>
      <c r="I122" s="4">
        <v>16.5688732971742</v>
      </c>
      <c r="J122" s="4">
        <v>0.26631542511245399</v>
      </c>
      <c r="K122" s="7">
        <v>3.4530585643463801E-4</v>
      </c>
      <c r="L122" s="7">
        <v>2.9802214217111711E-4</v>
      </c>
      <c r="M122" s="22" t="s">
        <v>364</v>
      </c>
      <c r="N122" s="7">
        <f t="shared" si="10"/>
        <v>7.6429543139164486E-5</v>
      </c>
      <c r="O122" s="7">
        <f t="shared" ref="O122:O129" si="22">N122/(F122*H122/100/4.2)</f>
        <v>3.2551551894384039E-11</v>
      </c>
      <c r="P122" s="7">
        <f t="shared" si="20"/>
        <v>2.3387440200584332E-4</v>
      </c>
      <c r="Q122" s="7">
        <f t="shared" si="21"/>
        <v>9.9607748796815146E-11</v>
      </c>
      <c r="R122" s="4">
        <v>-205.11000068786501</v>
      </c>
      <c r="S122" s="7">
        <v>1.3324971194687199E-11</v>
      </c>
      <c r="T122" s="7">
        <v>5.67514872653242E-18</v>
      </c>
      <c r="U122" s="19"/>
      <c r="V122" s="19"/>
    </row>
    <row r="123" spans="1:22" x14ac:dyDescent="0.2">
      <c r="A123" s="1" t="s">
        <v>53</v>
      </c>
      <c r="B123" s="1" t="s">
        <v>42</v>
      </c>
      <c r="C123" s="1">
        <v>-20</v>
      </c>
      <c r="D123" s="1" t="s">
        <v>41</v>
      </c>
      <c r="E123" s="4">
        <v>3.8993055555555558</v>
      </c>
      <c r="F123" s="7">
        <v>11463172.624348048</v>
      </c>
      <c r="G123" s="7">
        <v>11174603.1746032</v>
      </c>
      <c r="H123" s="4">
        <v>86.0268504413377</v>
      </c>
      <c r="I123" s="4">
        <v>16.5688732971742</v>
      </c>
      <c r="J123" s="4">
        <v>0.26631542511245399</v>
      </c>
      <c r="K123" s="7">
        <v>2.6629618786254899E-4</v>
      </c>
      <c r="L123" s="7">
        <v>2.1901247359902809E-4</v>
      </c>
      <c r="M123" s="22" t="s">
        <v>364</v>
      </c>
      <c r="N123" s="7">
        <f t="shared" si="10"/>
        <v>5.6167045767159471E-5</v>
      </c>
      <c r="O123" s="7">
        <f t="shared" si="22"/>
        <v>2.3921698729964723E-11</v>
      </c>
      <c r="P123" s="7">
        <f t="shared" si="20"/>
        <v>1.71871160047508E-4</v>
      </c>
      <c r="Q123" s="7">
        <f t="shared" si="21"/>
        <v>7.3200398113692059E-11</v>
      </c>
      <c r="R123" s="4">
        <v>-205.11000068786501</v>
      </c>
      <c r="S123" s="7">
        <v>9.7923502578400394E-12</v>
      </c>
      <c r="T123" s="7">
        <v>4.1705928039866699E-18</v>
      </c>
      <c r="U123" s="19"/>
      <c r="V123" s="19"/>
    </row>
    <row r="124" spans="1:22" x14ac:dyDescent="0.2">
      <c r="A124" s="1" t="s">
        <v>60</v>
      </c>
      <c r="B124" s="1" t="s">
        <v>40</v>
      </c>
      <c r="C124" s="1">
        <v>-20</v>
      </c>
      <c r="D124" s="1" t="s">
        <v>41</v>
      </c>
      <c r="E124" s="4">
        <v>3.9768652400231344</v>
      </c>
      <c r="F124" s="7">
        <v>6274384.3319759555</v>
      </c>
      <c r="G124" s="7">
        <v>6238095.2380952397</v>
      </c>
      <c r="H124" s="4">
        <v>100</v>
      </c>
      <c r="I124" s="4">
        <v>40.867469829292503</v>
      </c>
      <c r="J124" s="4">
        <v>0.143839856843261</v>
      </c>
      <c r="K124" s="7">
        <v>3.73929027207947E-2</v>
      </c>
      <c r="L124" s="7">
        <v>3.7345619006531182E-2</v>
      </c>
      <c r="M124" s="22" t="s">
        <v>364</v>
      </c>
      <c r="N124" s="7">
        <f t="shared" si="10"/>
        <v>9.3907177519331614E-3</v>
      </c>
      <c r="O124" s="7">
        <f t="shared" si="22"/>
        <v>6.2860373976642185E-9</v>
      </c>
      <c r="P124" s="7">
        <f t="shared" si="20"/>
        <v>2.8735596320915473E-2</v>
      </c>
      <c r="Q124" s="7">
        <f t="shared" si="21"/>
        <v>1.9235274436852509E-8</v>
      </c>
      <c r="R124" s="4">
        <v>-205.11000068786501</v>
      </c>
      <c r="S124" s="7">
        <v>1.63721081549062E-9</v>
      </c>
      <c r="T124" s="7">
        <v>1.09593122117536E-15</v>
      </c>
      <c r="U124" s="19"/>
      <c r="V124" s="19"/>
    </row>
    <row r="125" spans="1:22" x14ac:dyDescent="0.2">
      <c r="A125" s="1" t="s">
        <v>60</v>
      </c>
      <c r="B125" s="1" t="s">
        <v>42</v>
      </c>
      <c r="C125" s="1">
        <v>-20</v>
      </c>
      <c r="D125" s="1" t="s">
        <v>41</v>
      </c>
      <c r="E125" s="4">
        <v>3.9768652400231344</v>
      </c>
      <c r="F125" s="7">
        <v>6274384.3319759555</v>
      </c>
      <c r="G125" s="7">
        <v>6238095.2380952397</v>
      </c>
      <c r="H125" s="4">
        <v>100</v>
      </c>
      <c r="I125" s="4">
        <v>40.867469829292503</v>
      </c>
      <c r="J125" s="4">
        <v>0.143839856843261</v>
      </c>
      <c r="K125" s="7">
        <v>3.7461599895843099E-2</v>
      </c>
      <c r="L125" s="7">
        <v>3.7414316181579581E-2</v>
      </c>
      <c r="M125" s="22" t="s">
        <v>364</v>
      </c>
      <c r="N125" s="7">
        <f t="shared" si="10"/>
        <v>9.4079919543268043E-3</v>
      </c>
      <c r="O125" s="7">
        <f t="shared" si="22"/>
        <v>6.2976005481208388E-9</v>
      </c>
      <c r="P125" s="7">
        <f t="shared" si="20"/>
        <v>2.8788455380240018E-2</v>
      </c>
      <c r="Q125" s="7">
        <f t="shared" si="21"/>
        <v>1.9270657677249766E-8</v>
      </c>
      <c r="R125" s="4">
        <v>-205.11000068786501</v>
      </c>
      <c r="S125" s="7">
        <v>1.64022479300073E-9</v>
      </c>
      <c r="T125" s="7">
        <v>1.0979481361821299E-15</v>
      </c>
      <c r="U125" s="19"/>
      <c r="V125" s="19"/>
    </row>
    <row r="126" spans="1:22" x14ac:dyDescent="0.2">
      <c r="A126" s="1" t="s">
        <v>54</v>
      </c>
      <c r="B126" s="1" t="s">
        <v>40</v>
      </c>
      <c r="C126" s="1">
        <v>-20</v>
      </c>
      <c r="D126" s="1" t="s">
        <v>41</v>
      </c>
      <c r="E126" s="4">
        <v>3.7334878331402082</v>
      </c>
      <c r="F126" s="7">
        <v>29250490.181588881</v>
      </c>
      <c r="G126" s="7">
        <v>27301587.301587299</v>
      </c>
      <c r="H126" s="4">
        <v>100</v>
      </c>
      <c r="I126" s="4">
        <v>43.786835953812499</v>
      </c>
      <c r="J126" s="4">
        <v>0.995350530067039</v>
      </c>
      <c r="K126" s="7">
        <v>1.37349439383962E-3</v>
      </c>
      <c r="L126" s="7">
        <v>1.3262106795760991E-3</v>
      </c>
      <c r="M126" s="22" t="s">
        <v>364</v>
      </c>
      <c r="N126" s="7">
        <f t="shared" si="10"/>
        <v>3.5522030306461009E-4</v>
      </c>
      <c r="O126" s="7">
        <f t="shared" si="22"/>
        <v>5.1005137473231958E-11</v>
      </c>
      <c r="P126" s="7">
        <f t="shared" si="20"/>
        <v>1.0869741273777068E-3</v>
      </c>
      <c r="Q126" s="7">
        <f t="shared" si="21"/>
        <v>1.560757206680898E-10</v>
      </c>
      <c r="R126" s="4">
        <v>-205.11000068786501</v>
      </c>
      <c r="S126" s="7">
        <v>6.1930115957691394E-11</v>
      </c>
      <c r="T126" s="7">
        <v>8.89243012982203E-18</v>
      </c>
      <c r="U126" s="19"/>
      <c r="V126" s="19"/>
    </row>
    <row r="127" spans="1:22" x14ac:dyDescent="0.2">
      <c r="A127" s="1" t="s">
        <v>54</v>
      </c>
      <c r="B127" s="1" t="s">
        <v>42</v>
      </c>
      <c r="C127" s="1">
        <v>-20</v>
      </c>
      <c r="D127" s="1" t="s">
        <v>41</v>
      </c>
      <c r="E127" s="4">
        <v>3.7334878331402082</v>
      </c>
      <c r="F127" s="7">
        <v>29250490.181588881</v>
      </c>
      <c r="G127" s="7">
        <v>27301587.301587299</v>
      </c>
      <c r="H127" s="4">
        <v>100</v>
      </c>
      <c r="I127" s="4">
        <v>43.786835953812499</v>
      </c>
      <c r="J127" s="4">
        <v>0.995350530067039</v>
      </c>
      <c r="K127" s="7">
        <v>1.5251069002395899E-3</v>
      </c>
      <c r="L127" s="7">
        <v>1.477823185976069E-3</v>
      </c>
      <c r="M127" s="22" t="s">
        <v>364</v>
      </c>
      <c r="N127" s="7">
        <f t="shared" si="10"/>
        <v>3.9582911530023208E-4</v>
      </c>
      <c r="O127" s="7">
        <f t="shared" si="22"/>
        <v>5.6836048693207553E-11</v>
      </c>
      <c r="P127" s="7">
        <f t="shared" si="20"/>
        <v>1.2112370928187102E-3</v>
      </c>
      <c r="Q127" s="7">
        <f t="shared" si="21"/>
        <v>1.7391830900121511E-10</v>
      </c>
      <c r="R127" s="4">
        <v>-205.11000068786501</v>
      </c>
      <c r="S127" s="7">
        <v>6.9010399231436198E-11</v>
      </c>
      <c r="T127" s="7">
        <v>9.9089780832311597E-18</v>
      </c>
      <c r="U127" s="19"/>
      <c r="V127" s="19"/>
    </row>
    <row r="128" spans="1:22" x14ac:dyDescent="0.2">
      <c r="A128" s="1" t="s">
        <v>55</v>
      </c>
      <c r="B128" s="1" t="s">
        <v>40</v>
      </c>
      <c r="C128" s="1">
        <v>-20</v>
      </c>
      <c r="D128" s="1" t="s">
        <v>41</v>
      </c>
      <c r="E128" s="4">
        <v>3.9896700143472028</v>
      </c>
      <c r="F128" s="7">
        <v>10009977.715673918</v>
      </c>
      <c r="G128" s="7">
        <v>9984126.9841269907</v>
      </c>
      <c r="H128" s="4">
        <v>100</v>
      </c>
      <c r="I128" s="4">
        <v>30.939685199261898</v>
      </c>
      <c r="J128" s="4">
        <v>0.203452482605678</v>
      </c>
      <c r="K128" s="7">
        <v>2.05754897035154E-4</v>
      </c>
      <c r="L128" s="7">
        <v>1.584711827716331E-4</v>
      </c>
      <c r="M128" s="22" t="s">
        <v>364</v>
      </c>
      <c r="N128" s="7">
        <f t="shared" si="10"/>
        <v>3.9720373414782886E-5</v>
      </c>
      <c r="O128" s="7">
        <f t="shared" si="22"/>
        <v>1.6665928045061253E-11</v>
      </c>
      <c r="P128" s="7">
        <f t="shared" si="20"/>
        <v>1.2154434264923562E-4</v>
      </c>
      <c r="Q128" s="7">
        <f t="shared" si="21"/>
        <v>5.0997739817887431E-11</v>
      </c>
      <c r="R128" s="4">
        <v>-237.851154718061</v>
      </c>
      <c r="S128" s="7">
        <v>6.9249694232238702E-12</v>
      </c>
      <c r="T128" s="7">
        <v>2.9055939672443201E-18</v>
      </c>
      <c r="U128" s="19"/>
      <c r="V128" s="19"/>
    </row>
    <row r="129" spans="1:22" x14ac:dyDescent="0.2">
      <c r="A129" s="1" t="s">
        <v>55</v>
      </c>
      <c r="B129" s="1" t="s">
        <v>42</v>
      </c>
      <c r="C129" s="1">
        <v>-20</v>
      </c>
      <c r="D129" s="1" t="s">
        <v>41</v>
      </c>
      <c r="E129" s="4">
        <v>3.9896700143472028</v>
      </c>
      <c r="F129" s="7">
        <v>10009977.715673918</v>
      </c>
      <c r="G129" s="7">
        <v>9984126.9841269907</v>
      </c>
      <c r="H129" s="4">
        <v>100</v>
      </c>
      <c r="I129" s="4">
        <v>30.939685199261898</v>
      </c>
      <c r="J129" s="4">
        <v>0.203452482605678</v>
      </c>
      <c r="K129" s="7">
        <v>2.2388324827057101E-4</v>
      </c>
      <c r="L129" s="7">
        <v>1.7659953400705011E-4</v>
      </c>
      <c r="M129" s="22" t="s">
        <v>364</v>
      </c>
      <c r="N129" s="7">
        <f t="shared" si="10"/>
        <v>4.4264195628205518E-5</v>
      </c>
      <c r="O129" s="7">
        <f t="shared" si="22"/>
        <v>1.8572431120137303E-11</v>
      </c>
      <c r="P129" s="7">
        <f t="shared" si="20"/>
        <v>1.3544843862230887E-4</v>
      </c>
      <c r="Q129" s="7">
        <f t="shared" si="21"/>
        <v>5.6831639227620144E-11</v>
      </c>
      <c r="R129" s="4">
        <v>-237.851154718061</v>
      </c>
      <c r="S129" s="7">
        <v>7.71714982588056E-12</v>
      </c>
      <c r="T129" s="7">
        <v>3.2379804208590299E-18</v>
      </c>
      <c r="U129" s="19"/>
      <c r="V129" s="19"/>
    </row>
    <row r="130" spans="1:22" x14ac:dyDescent="0.2">
      <c r="A130" s="1" t="s">
        <v>39</v>
      </c>
      <c r="B130" s="1" t="s">
        <v>40</v>
      </c>
      <c r="C130" s="1">
        <v>-20</v>
      </c>
      <c r="D130" s="1" t="s">
        <v>56</v>
      </c>
      <c r="E130" s="4">
        <v>3.8655851680185394</v>
      </c>
      <c r="F130" s="7">
        <v>1741045.2590308709</v>
      </c>
      <c r="G130" s="7">
        <v>1682539.68253968</v>
      </c>
      <c r="H130" s="4">
        <v>86.907383781489997</v>
      </c>
      <c r="I130" s="4">
        <v>42.906878687033497</v>
      </c>
      <c r="J130" s="4">
        <v>7.7529705706941003</v>
      </c>
      <c r="K130" s="7">
        <v>2.4889658113219102E-6</v>
      </c>
      <c r="L130" s="7">
        <v>9.1597035507544007E-7</v>
      </c>
      <c r="M130" s="23" t="s">
        <v>365</v>
      </c>
      <c r="N130" s="7" t="s">
        <v>68</v>
      </c>
      <c r="O130" s="7" t="s">
        <v>68</v>
      </c>
      <c r="P130" s="7" t="s">
        <v>68</v>
      </c>
      <c r="Q130" s="7" t="s">
        <v>68</v>
      </c>
      <c r="R130" s="4">
        <v>-237.851154718061</v>
      </c>
      <c r="S130" s="7" t="s">
        <v>68</v>
      </c>
      <c r="T130" s="7" t="s">
        <v>68</v>
      </c>
      <c r="U130" s="19"/>
      <c r="V130" s="19"/>
    </row>
    <row r="131" spans="1:22" x14ac:dyDescent="0.2">
      <c r="A131" s="1" t="s">
        <v>39</v>
      </c>
      <c r="B131" s="1" t="s">
        <v>42</v>
      </c>
      <c r="C131" s="1">
        <v>-20</v>
      </c>
      <c r="D131" s="1" t="s">
        <v>56</v>
      </c>
      <c r="E131" s="4">
        <v>3.8655851680185394</v>
      </c>
      <c r="F131" s="7">
        <v>1741045.2590308709</v>
      </c>
      <c r="G131" s="7">
        <v>1682539.68253968</v>
      </c>
      <c r="H131" s="4">
        <v>86.907383781489997</v>
      </c>
      <c r="I131" s="4">
        <v>42.906878687033497</v>
      </c>
      <c r="J131" s="4">
        <v>7.7529705706941003</v>
      </c>
      <c r="K131" s="7">
        <v>2.5732828371425501E-5</v>
      </c>
      <c r="L131" s="7">
        <v>2.4159832915179031E-5</v>
      </c>
      <c r="M131" s="22" t="s">
        <v>364</v>
      </c>
      <c r="N131" s="7">
        <f t="shared" si="10"/>
        <v>6.2499807571341445E-6</v>
      </c>
      <c r="O131" s="7">
        <f t="shared" ref="O131:O136" si="23">N131/(F131*I131/100/4.2)</f>
        <v>3.5139128592311733E-11</v>
      </c>
      <c r="P131" s="7">
        <f t="shared" ref="P131:P157" si="24">N131*4.34*0.12</f>
        <v>3.2549899783154622E-6</v>
      </c>
      <c r="Q131" s="7">
        <f t="shared" ref="Q131:Q157" si="25">O131*4.34*0.12</f>
        <v>1.830045817087595E-11</v>
      </c>
      <c r="R131" s="4">
        <v>-237.851154718061</v>
      </c>
      <c r="S131" s="7">
        <v>2.1505642502659499E-13</v>
      </c>
      <c r="T131" s="7">
        <v>1.20910973803275E-18</v>
      </c>
      <c r="U131" s="19"/>
      <c r="V131" s="19"/>
    </row>
    <row r="132" spans="1:22" x14ac:dyDescent="0.2">
      <c r="A132" s="1" t="s">
        <v>43</v>
      </c>
      <c r="B132" s="1" t="s">
        <v>40</v>
      </c>
      <c r="C132" s="1">
        <v>-20</v>
      </c>
      <c r="D132" s="1" t="s">
        <v>56</v>
      </c>
      <c r="E132" s="4">
        <v>3.8144927536231883</v>
      </c>
      <c r="F132" s="7">
        <v>9937038.6452453323</v>
      </c>
      <c r="G132" s="7">
        <v>9476190.4761904795</v>
      </c>
      <c r="H132" s="4">
        <v>81.7650248937057</v>
      </c>
      <c r="I132" s="4">
        <v>28.472760497148698</v>
      </c>
      <c r="J132" s="4">
        <v>9.4313424860420696</v>
      </c>
      <c r="K132" s="7">
        <v>3.8352766519754402E-5</v>
      </c>
      <c r="L132" s="7">
        <v>3.6779771063507932E-5</v>
      </c>
      <c r="M132" s="22" t="s">
        <v>364</v>
      </c>
      <c r="N132" s="7">
        <f t="shared" ref="N132:N160" si="26">L132/E132</f>
        <v>9.6421132347342233E-6</v>
      </c>
      <c r="O132" s="7">
        <f t="shared" si="23"/>
        <v>1.4313141476468096E-11</v>
      </c>
      <c r="P132" s="7">
        <f t="shared" si="24"/>
        <v>5.0216125726495834E-6</v>
      </c>
      <c r="Q132" s="7">
        <f t="shared" si="25"/>
        <v>7.4542840809445831E-12</v>
      </c>
      <c r="R132" s="4">
        <v>-237.851154718061</v>
      </c>
      <c r="S132" s="7">
        <v>3.3177659362326802E-13</v>
      </c>
      <c r="T132" s="7">
        <v>4.9250252933104197E-19</v>
      </c>
      <c r="U132" s="19"/>
      <c r="V132" s="19"/>
    </row>
    <row r="133" spans="1:22" x14ac:dyDescent="0.2">
      <c r="A133" s="1" t="s">
        <v>44</v>
      </c>
      <c r="B133" s="1" t="s">
        <v>40</v>
      </c>
      <c r="C133" s="1">
        <v>-20</v>
      </c>
      <c r="D133" s="1" t="s">
        <v>56</v>
      </c>
      <c r="E133" s="4">
        <v>3.8421345191773209</v>
      </c>
      <c r="F133" s="7">
        <v>9882073.0452674907</v>
      </c>
      <c r="G133" s="7">
        <v>9492063.4920634907</v>
      </c>
      <c r="H133" s="4">
        <v>84.778219055263705</v>
      </c>
      <c r="I133" s="4">
        <v>23.151080496750101</v>
      </c>
      <c r="J133" s="4">
        <v>0.11532601188373801</v>
      </c>
      <c r="K133" s="7">
        <v>6.66494207427975E-5</v>
      </c>
      <c r="L133" s="7">
        <v>6.5076425286551023E-5</v>
      </c>
      <c r="M133" s="22" t="s">
        <v>364</v>
      </c>
      <c r="N133" s="7">
        <f t="shared" si="26"/>
        <v>1.6937570759621715E-5</v>
      </c>
      <c r="O133" s="7">
        <f t="shared" si="23"/>
        <v>3.1094321754805481E-11</v>
      </c>
      <c r="P133" s="7">
        <f t="shared" si="24"/>
        <v>8.8210868516109886E-6</v>
      </c>
      <c r="Q133" s="7">
        <f t="shared" si="25"/>
        <v>1.6193922769902691E-11</v>
      </c>
      <c r="R133" s="4">
        <v>-237.851154718061</v>
      </c>
      <c r="S133" s="7">
        <v>5.8280734510331797E-13</v>
      </c>
      <c r="T133" s="7">
        <v>1.06992717066356E-18</v>
      </c>
      <c r="U133" s="19"/>
      <c r="V133" s="19"/>
    </row>
    <row r="134" spans="1:22" x14ac:dyDescent="0.2">
      <c r="A134" s="1" t="s">
        <v>44</v>
      </c>
      <c r="B134" s="1" t="s">
        <v>42</v>
      </c>
      <c r="C134" s="1">
        <v>-20</v>
      </c>
      <c r="D134" s="1" t="s">
        <v>56</v>
      </c>
      <c r="E134" s="4">
        <v>3.8421345191773209</v>
      </c>
      <c r="F134" s="7">
        <v>9882073.0452674907</v>
      </c>
      <c r="G134" s="7">
        <v>9492063.4920634907</v>
      </c>
      <c r="H134" s="4">
        <v>84.778219055263705</v>
      </c>
      <c r="I134" s="4">
        <v>23.151080496750101</v>
      </c>
      <c r="J134" s="4">
        <v>0.11532601188373801</v>
      </c>
      <c r="K134" s="7">
        <v>8.2590195411253799E-8</v>
      </c>
      <c r="L134" s="7">
        <v>-1.4904052608352164E-6</v>
      </c>
      <c r="M134" s="23" t="s">
        <v>365</v>
      </c>
      <c r="N134" s="7" t="s">
        <v>68</v>
      </c>
      <c r="O134" s="7" t="s">
        <v>68</v>
      </c>
      <c r="P134" s="7" t="s">
        <v>68</v>
      </c>
      <c r="Q134" s="7" t="s">
        <v>68</v>
      </c>
      <c r="R134" s="4">
        <v>-237.851154718061</v>
      </c>
      <c r="S134" s="7" t="s">
        <v>68</v>
      </c>
      <c r="T134" s="7" t="s">
        <v>68</v>
      </c>
      <c r="U134" s="19"/>
      <c r="V134" s="19"/>
    </row>
    <row r="135" spans="1:22" x14ac:dyDescent="0.2">
      <c r="A135" s="1" t="s">
        <v>45</v>
      </c>
      <c r="B135" s="1" t="s">
        <v>40</v>
      </c>
      <c r="C135" s="1">
        <v>-20</v>
      </c>
      <c r="D135" s="1" t="s">
        <v>56</v>
      </c>
      <c r="E135" s="4">
        <v>3.7969018932874361</v>
      </c>
      <c r="F135" s="7">
        <v>14799032.940465398</v>
      </c>
      <c r="G135" s="7">
        <v>14047619.047619</v>
      </c>
      <c r="H135" s="4">
        <v>100</v>
      </c>
      <c r="I135" s="4">
        <v>42.641200694512698</v>
      </c>
      <c r="J135" s="4">
        <v>0.51428997661883302</v>
      </c>
      <c r="K135" s="7">
        <v>2.4509232728607401E-5</v>
      </c>
      <c r="L135" s="7">
        <v>2.293623727236093E-5</v>
      </c>
      <c r="M135" s="22" t="s">
        <v>364</v>
      </c>
      <c r="N135" s="7">
        <f t="shared" si="26"/>
        <v>6.0407769062745688E-6</v>
      </c>
      <c r="O135" s="7">
        <f t="shared" si="23"/>
        <v>4.0204931398273851E-12</v>
      </c>
      <c r="P135" s="7">
        <f t="shared" si="24"/>
        <v>3.1460366127877951E-6</v>
      </c>
      <c r="Q135" s="7">
        <f t="shared" si="25"/>
        <v>2.0938728272221022E-12</v>
      </c>
      <c r="R135" s="4">
        <v>-237.851154718061</v>
      </c>
      <c r="S135" s="7">
        <v>2.07858124108114E-13</v>
      </c>
      <c r="T135" s="7">
        <v>1.3834149925819701E-19</v>
      </c>
      <c r="U135" s="19"/>
      <c r="V135" s="19"/>
    </row>
    <row r="136" spans="1:22" x14ac:dyDescent="0.2">
      <c r="A136" s="1" t="s">
        <v>45</v>
      </c>
      <c r="B136" s="1" t="s">
        <v>42</v>
      </c>
      <c r="C136" s="1">
        <v>-20</v>
      </c>
      <c r="D136" s="1" t="s">
        <v>56</v>
      </c>
      <c r="E136" s="4">
        <v>3.7969018932874361</v>
      </c>
      <c r="F136" s="7">
        <v>14799032.940465398</v>
      </c>
      <c r="G136" s="7">
        <v>14047619.047619</v>
      </c>
      <c r="H136" s="4">
        <v>100</v>
      </c>
      <c r="I136" s="4">
        <v>42.641200694512698</v>
      </c>
      <c r="J136" s="4">
        <v>0.51428997661883302</v>
      </c>
      <c r="K136" s="7">
        <v>6.9647990412300101E-6</v>
      </c>
      <c r="L136" s="7">
        <v>5.39180358498354E-6</v>
      </c>
      <c r="M136" s="22" t="s">
        <v>364</v>
      </c>
      <c r="N136" s="7">
        <f t="shared" si="26"/>
        <v>1.4200534373868704E-6</v>
      </c>
      <c r="O136" s="7">
        <f t="shared" si="23"/>
        <v>9.4512927588369145E-13</v>
      </c>
      <c r="P136" s="7">
        <f t="shared" si="24"/>
        <v>7.3956383019108201E-7</v>
      </c>
      <c r="Q136" s="7">
        <f t="shared" si="25"/>
        <v>4.9222332688022646E-13</v>
      </c>
      <c r="R136" s="4">
        <v>-237.851154718061</v>
      </c>
      <c r="S136" s="7">
        <v>4.8862819829974597E-14</v>
      </c>
      <c r="T136" s="7">
        <v>3.2521058035774603E-20</v>
      </c>
      <c r="U136" s="19"/>
      <c r="V136" s="19"/>
    </row>
    <row r="137" spans="1:22" x14ac:dyDescent="0.2">
      <c r="A137" s="1" t="s">
        <v>46</v>
      </c>
      <c r="B137" s="1" t="s">
        <v>40</v>
      </c>
      <c r="C137" s="1">
        <v>-20</v>
      </c>
      <c r="D137" s="1" t="s">
        <v>56</v>
      </c>
      <c r="E137" s="4">
        <v>3.8947368421052637</v>
      </c>
      <c r="F137" s="7">
        <v>11981981.981981982</v>
      </c>
      <c r="G137" s="7">
        <v>11666666.6666667</v>
      </c>
      <c r="H137" s="4">
        <v>74.313699610088804</v>
      </c>
      <c r="I137" s="4">
        <v>18.3278778560984</v>
      </c>
      <c r="J137" s="4">
        <v>4.44652024874174E-2</v>
      </c>
      <c r="K137" s="7">
        <v>1.6987698559164902E-5</v>
      </c>
      <c r="L137" s="7">
        <v>1.5414703102918431E-5</v>
      </c>
      <c r="M137" s="22" t="s">
        <v>364</v>
      </c>
      <c r="N137" s="7">
        <f t="shared" si="26"/>
        <v>3.9578291750736505E-6</v>
      </c>
      <c r="O137" s="7">
        <f t="shared" ref="O137:O149" si="27">N137/(F137*I137/100/4.2)</f>
        <v>7.569470345422682E-12</v>
      </c>
      <c r="P137" s="7">
        <f t="shared" si="24"/>
        <v>2.0612374343783572E-6</v>
      </c>
      <c r="Q137" s="7">
        <f t="shared" si="25"/>
        <v>3.9421801558961327E-12</v>
      </c>
      <c r="R137" s="4">
        <v>-237.851154718061</v>
      </c>
      <c r="S137" s="7">
        <v>1.3618564281973799E-13</v>
      </c>
      <c r="T137" s="7">
        <v>2.6045890697401298E-19</v>
      </c>
      <c r="U137" s="19"/>
      <c r="V137" s="19"/>
    </row>
    <row r="138" spans="1:22" x14ac:dyDescent="0.2">
      <c r="A138" s="1" t="s">
        <v>46</v>
      </c>
      <c r="B138" s="1" t="s">
        <v>42</v>
      </c>
      <c r="C138" s="1">
        <v>-20</v>
      </c>
      <c r="D138" s="1" t="s">
        <v>56</v>
      </c>
      <c r="E138" s="4">
        <v>3.8947368421052637</v>
      </c>
      <c r="F138" s="7">
        <v>11981981.981981982</v>
      </c>
      <c r="G138" s="7">
        <v>11666666.6666667</v>
      </c>
      <c r="H138" s="4">
        <v>74.313699610088804</v>
      </c>
      <c r="I138" s="4">
        <v>18.3278778560984</v>
      </c>
      <c r="J138" s="4">
        <v>4.44652024874174E-2</v>
      </c>
      <c r="K138" s="7">
        <v>4.1762603417299801E-5</v>
      </c>
      <c r="L138" s="7">
        <v>4.0189607961053331E-5</v>
      </c>
      <c r="M138" s="22" t="s">
        <v>364</v>
      </c>
      <c r="N138" s="7">
        <f t="shared" si="26"/>
        <v>1.0318953395405583E-5</v>
      </c>
      <c r="O138" s="7">
        <f t="shared" si="27"/>
        <v>1.9735316575624498E-11</v>
      </c>
      <c r="P138" s="7">
        <f t="shared" si="24"/>
        <v>5.3741109283272281E-6</v>
      </c>
      <c r="Q138" s="7">
        <f t="shared" si="25"/>
        <v>1.0278152872585237E-11</v>
      </c>
      <c r="R138" s="4">
        <v>-237.851154718061</v>
      </c>
      <c r="S138" s="7">
        <v>3.5506618585607798E-13</v>
      </c>
      <c r="T138" s="7">
        <v>6.7907826067310599E-19</v>
      </c>
      <c r="U138" s="19"/>
      <c r="V138" s="19"/>
    </row>
    <row r="139" spans="1:22" x14ac:dyDescent="0.2">
      <c r="A139" s="1" t="s">
        <v>47</v>
      </c>
      <c r="B139" s="1" t="s">
        <v>40</v>
      </c>
      <c r="C139" s="1">
        <v>-20</v>
      </c>
      <c r="D139" s="1" t="s">
        <v>56</v>
      </c>
      <c r="E139" s="4">
        <v>3.9190517490604218</v>
      </c>
      <c r="F139" s="7">
        <v>14758996.19216232</v>
      </c>
      <c r="G139" s="7">
        <v>14460317.4603175</v>
      </c>
      <c r="H139" s="4">
        <v>94.736840364750606</v>
      </c>
      <c r="I139" s="4">
        <v>38.471700842174897</v>
      </c>
      <c r="J139" s="4">
        <v>0.36744114597056698</v>
      </c>
      <c r="K139" s="7">
        <v>5.2019084688194497E-5</v>
      </c>
      <c r="L139" s="7">
        <v>5.0446089231948027E-5</v>
      </c>
      <c r="M139" s="22" t="s">
        <v>364</v>
      </c>
      <c r="N139" s="7">
        <f t="shared" si="26"/>
        <v>1.2872014064127194E-5</v>
      </c>
      <c r="O139" s="7">
        <f t="shared" si="27"/>
        <v>9.5213293572904999E-12</v>
      </c>
      <c r="P139" s="7">
        <f t="shared" si="24"/>
        <v>6.7037449245974418E-6</v>
      </c>
      <c r="Q139" s="7">
        <f t="shared" si="25"/>
        <v>4.9587083292768919E-12</v>
      </c>
      <c r="R139" s="4">
        <v>-237.851154718061</v>
      </c>
      <c r="S139" s="7">
        <v>4.4291452775823801E-13</v>
      </c>
      <c r="T139" s="7">
        <v>3.2762080539222202E-19</v>
      </c>
      <c r="U139" s="19"/>
      <c r="V139" s="19"/>
    </row>
    <row r="140" spans="1:22" x14ac:dyDescent="0.2">
      <c r="A140" s="1" t="s">
        <v>47</v>
      </c>
      <c r="B140" s="1" t="s">
        <v>42</v>
      </c>
      <c r="C140" s="1">
        <v>-20</v>
      </c>
      <c r="D140" s="1" t="s">
        <v>56</v>
      </c>
      <c r="E140" s="4">
        <v>3.9190517490604218</v>
      </c>
      <c r="F140" s="7">
        <v>14758996.19216232</v>
      </c>
      <c r="G140" s="7">
        <v>14460317.4603175</v>
      </c>
      <c r="H140" s="4">
        <v>94.736840364750606</v>
      </c>
      <c r="I140" s="4">
        <v>38.471700842174897</v>
      </c>
      <c r="J140" s="4">
        <v>0.36744114597056698</v>
      </c>
      <c r="K140" s="7">
        <v>5.20606484989529E-6</v>
      </c>
      <c r="L140" s="7">
        <v>3.6330693936488199E-6</v>
      </c>
      <c r="M140" s="22" t="s">
        <v>364</v>
      </c>
      <c r="N140" s="7">
        <f t="shared" si="26"/>
        <v>9.2702766543458758E-7</v>
      </c>
      <c r="O140" s="7">
        <f t="shared" si="27"/>
        <v>6.8571520213929393E-13</v>
      </c>
      <c r="P140" s="7">
        <f t="shared" si="24"/>
        <v>4.827960081583332E-7</v>
      </c>
      <c r="Q140" s="7">
        <f t="shared" si="25"/>
        <v>3.5712047727414424E-13</v>
      </c>
      <c r="R140" s="4">
        <v>-237.851154718061</v>
      </c>
      <c r="S140" s="7">
        <v>3.1898218359239198E-14</v>
      </c>
      <c r="T140" s="7">
        <v>2.35948345480317E-20</v>
      </c>
      <c r="U140" s="19"/>
      <c r="V140" s="19"/>
    </row>
    <row r="141" spans="1:22" x14ac:dyDescent="0.2">
      <c r="A141" s="1" t="s">
        <v>250</v>
      </c>
      <c r="B141" s="1" t="s">
        <v>40</v>
      </c>
      <c r="C141" s="1">
        <v>-20</v>
      </c>
      <c r="D141" s="1" t="s">
        <v>56</v>
      </c>
      <c r="E141" s="4">
        <v>3.8048780487804881</v>
      </c>
      <c r="F141" s="7">
        <v>21526251.526251525</v>
      </c>
      <c r="G141" s="7">
        <v>20476190.4761905</v>
      </c>
      <c r="H141" s="4">
        <v>68.728353903432406</v>
      </c>
      <c r="I141" s="4">
        <v>20.7555959222715</v>
      </c>
      <c r="J141" s="4">
        <v>2.41841585562157</v>
      </c>
      <c r="K141" s="7">
        <v>-1.26104663104778E-6</v>
      </c>
      <c r="L141" s="7">
        <v>-2.8340420872942501E-6</v>
      </c>
      <c r="M141" s="23" t="s">
        <v>365</v>
      </c>
      <c r="N141" s="7" t="s">
        <v>68</v>
      </c>
      <c r="O141" s="7" t="s">
        <v>68</v>
      </c>
      <c r="P141" s="7" t="s">
        <v>68</v>
      </c>
      <c r="Q141" s="7" t="s">
        <v>68</v>
      </c>
      <c r="R141" s="4">
        <v>-237.851154718061</v>
      </c>
      <c r="S141" s="7" t="s">
        <v>68</v>
      </c>
      <c r="T141" s="7" t="s">
        <v>68</v>
      </c>
      <c r="U141" s="19"/>
      <c r="V141" s="19"/>
    </row>
    <row r="142" spans="1:22" x14ac:dyDescent="0.2">
      <c r="A142" s="1" t="s">
        <v>250</v>
      </c>
      <c r="B142" s="1" t="s">
        <v>42</v>
      </c>
      <c r="C142" s="1">
        <v>-20</v>
      </c>
      <c r="D142" s="1" t="s">
        <v>56</v>
      </c>
      <c r="E142" s="4">
        <v>3.8048780487804881</v>
      </c>
      <c r="F142" s="7">
        <v>21526251.526251525</v>
      </c>
      <c r="G142" s="7">
        <v>20476190.4761905</v>
      </c>
      <c r="H142" s="4">
        <v>68.728353903432406</v>
      </c>
      <c r="I142" s="4">
        <v>20.7555959222715</v>
      </c>
      <c r="J142" s="4">
        <v>2.41841585562157</v>
      </c>
      <c r="K142" s="7">
        <v>3.97996179142064E-6</v>
      </c>
      <c r="L142" s="7">
        <v>2.4069663351741698E-6</v>
      </c>
      <c r="M142" s="22" t="s">
        <v>364</v>
      </c>
      <c r="N142" s="7">
        <f t="shared" si="26"/>
        <v>6.3260012655218556E-7</v>
      </c>
      <c r="O142" s="7">
        <f t="shared" si="27"/>
        <v>5.9466851778916407E-13</v>
      </c>
      <c r="P142" s="7">
        <f t="shared" si="24"/>
        <v>3.2945814590837823E-7</v>
      </c>
      <c r="Q142" s="7">
        <f t="shared" si="25"/>
        <v>3.0970336406459658E-13</v>
      </c>
      <c r="R142" s="4">
        <v>-237.851154718061</v>
      </c>
      <c r="S142" s="7">
        <v>2.1767212703084198E-14</v>
      </c>
      <c r="T142" s="7">
        <v>2.0462004491568801E-20</v>
      </c>
      <c r="U142" s="19"/>
      <c r="V142" s="19"/>
    </row>
    <row r="143" spans="1:22" x14ac:dyDescent="0.2">
      <c r="A143" s="1" t="s">
        <v>48</v>
      </c>
      <c r="B143" s="1" t="s">
        <v>40</v>
      </c>
      <c r="C143" s="1">
        <v>-20</v>
      </c>
      <c r="D143" s="1" t="s">
        <v>56</v>
      </c>
      <c r="E143" s="4">
        <v>3.9409892970783922</v>
      </c>
      <c r="F143" s="7">
        <v>5638742.0891237678</v>
      </c>
      <c r="G143" s="7">
        <v>5555555.5555555597</v>
      </c>
      <c r="H143" s="4">
        <v>100</v>
      </c>
      <c r="I143" s="4">
        <v>39.872151983336501</v>
      </c>
      <c r="J143" s="4">
        <v>0.97135372702670997</v>
      </c>
      <c r="K143" s="7">
        <v>1.73643067682221E-5</v>
      </c>
      <c r="L143" s="7">
        <v>1.579131131197563E-5</v>
      </c>
      <c r="M143" s="22" t="s">
        <v>364</v>
      </c>
      <c r="N143" s="7">
        <f t="shared" si="26"/>
        <v>4.0069409281781962E-6</v>
      </c>
      <c r="O143" s="7">
        <f t="shared" si="27"/>
        <v>7.4853191751744687E-12</v>
      </c>
      <c r="P143" s="7">
        <f t="shared" si="24"/>
        <v>2.0868148353952046E-6</v>
      </c>
      <c r="Q143" s="7">
        <f t="shared" si="25"/>
        <v>3.8983542264308632E-12</v>
      </c>
      <c r="R143" s="4">
        <v>-237.851154718061</v>
      </c>
      <c r="S143" s="7">
        <v>1.37875046715888E-13</v>
      </c>
      <c r="T143" s="7">
        <v>2.57563069165321E-19</v>
      </c>
      <c r="U143" s="19"/>
      <c r="V143" s="19"/>
    </row>
    <row r="144" spans="1:22" x14ac:dyDescent="0.2">
      <c r="A144" s="1" t="s">
        <v>48</v>
      </c>
      <c r="B144" s="1" t="s">
        <v>42</v>
      </c>
      <c r="C144" s="1">
        <v>-20</v>
      </c>
      <c r="D144" s="1" t="s">
        <v>56</v>
      </c>
      <c r="E144" s="4">
        <v>3.9409892970783922</v>
      </c>
      <c r="F144" s="7">
        <v>5638742.0891237678</v>
      </c>
      <c r="G144" s="7">
        <v>5555555.5555555597</v>
      </c>
      <c r="H144" s="4">
        <v>100</v>
      </c>
      <c r="I144" s="4">
        <v>39.872151983336501</v>
      </c>
      <c r="J144" s="4">
        <v>0.97135372702670997</v>
      </c>
      <c r="K144" s="7">
        <v>6.0383311386192799E-5</v>
      </c>
      <c r="L144" s="7">
        <v>5.8810315929946329E-5</v>
      </c>
      <c r="M144" s="22" t="s">
        <v>364</v>
      </c>
      <c r="N144" s="7">
        <f t="shared" si="26"/>
        <v>1.4922729166898447E-5</v>
      </c>
      <c r="O144" s="7">
        <f t="shared" si="27"/>
        <v>2.7876974674968978E-11</v>
      </c>
      <c r="P144" s="7">
        <f t="shared" si="24"/>
        <v>7.7717573501207093E-6</v>
      </c>
      <c r="Q144" s="7">
        <f t="shared" si="25"/>
        <v>1.4518328410723844E-11</v>
      </c>
      <c r="R144" s="4">
        <v>-237.851154718061</v>
      </c>
      <c r="S144" s="7">
        <v>5.1347835838656704E-13</v>
      </c>
      <c r="T144" s="7">
        <v>9.5922067209534195E-19</v>
      </c>
      <c r="U144" s="19"/>
      <c r="V144" s="19"/>
    </row>
    <row r="145" spans="1:22" x14ac:dyDescent="0.2">
      <c r="A145" s="1" t="s">
        <v>49</v>
      </c>
      <c r="B145" s="1" t="s">
        <v>40</v>
      </c>
      <c r="C145" s="1">
        <v>-20</v>
      </c>
      <c r="D145" s="1" t="s">
        <v>56</v>
      </c>
      <c r="E145" s="4">
        <v>3.85121107266436</v>
      </c>
      <c r="F145" s="7">
        <v>5687759.3804817526</v>
      </c>
      <c r="G145" s="7">
        <v>5476190.4761904804</v>
      </c>
      <c r="H145" s="4">
        <v>100</v>
      </c>
      <c r="I145" s="4">
        <v>28.277944709294001</v>
      </c>
      <c r="J145" s="4">
        <v>0.24918556218458701</v>
      </c>
      <c r="K145" s="7">
        <v>1.5806607242570302E-5</v>
      </c>
      <c r="L145" s="7">
        <v>1.4233611786323831E-5</v>
      </c>
      <c r="M145" s="22" t="s">
        <v>364</v>
      </c>
      <c r="N145" s="7">
        <f t="shared" si="26"/>
        <v>3.6958794305908239E-6</v>
      </c>
      <c r="O145" s="7">
        <f t="shared" si="27"/>
        <v>9.6511269645386506E-12</v>
      </c>
      <c r="P145" s="7">
        <f t="shared" si="24"/>
        <v>1.9248140074517009E-6</v>
      </c>
      <c r="Q145" s="7">
        <f t="shared" si="25"/>
        <v>5.0263069231317294E-12</v>
      </c>
      <c r="R145" s="4">
        <v>-237.851154718061</v>
      </c>
      <c r="S145" s="7">
        <v>1.2717174475357599E-13</v>
      </c>
      <c r="T145" s="7">
        <v>3.3208712151970499E-19</v>
      </c>
      <c r="U145" s="19"/>
      <c r="V145" s="19"/>
    </row>
    <row r="146" spans="1:22" x14ac:dyDescent="0.2">
      <c r="A146" s="1" t="s">
        <v>49</v>
      </c>
      <c r="B146" s="1" t="s">
        <v>42</v>
      </c>
      <c r="C146" s="1">
        <v>-20</v>
      </c>
      <c r="D146" s="1" t="s">
        <v>56</v>
      </c>
      <c r="E146" s="4">
        <v>3.85121107266436</v>
      </c>
      <c r="F146" s="7">
        <v>5687759.3804817526</v>
      </c>
      <c r="G146" s="7">
        <v>5476190.4761904804</v>
      </c>
      <c r="H146" s="4">
        <v>100</v>
      </c>
      <c r="I146" s="4">
        <v>28.277944709294001</v>
      </c>
      <c r="J146" s="4">
        <v>0.24918556218458701</v>
      </c>
      <c r="K146" s="7">
        <v>1.36436033108842E-5</v>
      </c>
      <c r="L146" s="7">
        <v>1.2070607854637729E-5</v>
      </c>
      <c r="M146" s="22" t="s">
        <v>364</v>
      </c>
      <c r="N146" s="7">
        <f t="shared" si="26"/>
        <v>3.1342369002608298E-6</v>
      </c>
      <c r="O146" s="7">
        <f t="shared" si="27"/>
        <v>8.1844981226900406E-12</v>
      </c>
      <c r="P146" s="7">
        <f t="shared" si="24"/>
        <v>1.63231057765584E-6</v>
      </c>
      <c r="Q146" s="7">
        <f t="shared" si="25"/>
        <v>4.2624866222969725E-12</v>
      </c>
      <c r="R146" s="4">
        <v>-237.851154718061</v>
      </c>
      <c r="S146" s="7">
        <v>1.07846338432733E-13</v>
      </c>
      <c r="T146" s="7">
        <v>2.8162171346505299E-19</v>
      </c>
      <c r="U146" s="19"/>
      <c r="V146" s="19"/>
    </row>
    <row r="147" spans="1:22" x14ac:dyDescent="0.2">
      <c r="A147" s="1" t="s">
        <v>50</v>
      </c>
      <c r="B147" s="1" t="s">
        <v>40</v>
      </c>
      <c r="C147" s="1">
        <v>-20</v>
      </c>
      <c r="D147" s="1" t="s">
        <v>56</v>
      </c>
      <c r="E147" s="4">
        <v>3.9409209383145094</v>
      </c>
      <c r="F147" s="7">
        <v>10407687.354777301</v>
      </c>
      <c r="G147" s="7">
        <v>10253968.2539683</v>
      </c>
      <c r="H147" s="4">
        <v>100</v>
      </c>
      <c r="I147" s="4">
        <v>38.361423150095597</v>
      </c>
      <c r="J147" s="4">
        <v>0.32419655238768802</v>
      </c>
      <c r="K147" s="7">
        <v>9.0452466637156698E-6</v>
      </c>
      <c r="L147" s="7">
        <v>7.4722512074691997E-6</v>
      </c>
      <c r="M147" s="22" t="s">
        <v>364</v>
      </c>
      <c r="N147" s="7">
        <f t="shared" si="26"/>
        <v>1.8960672706783616E-6</v>
      </c>
      <c r="O147" s="7">
        <f t="shared" si="27"/>
        <v>1.9945920511606615E-12</v>
      </c>
      <c r="P147" s="7">
        <f t="shared" si="24"/>
        <v>9.874718345692906E-7</v>
      </c>
      <c r="Q147" s="7">
        <f t="shared" si="25"/>
        <v>1.0387835402444723E-12</v>
      </c>
      <c r="R147" s="4">
        <v>-237.851154718061</v>
      </c>
      <c r="S147" s="7">
        <v>6.5242043181042694E-14</v>
      </c>
      <c r="T147" s="7">
        <v>6.86319506938966E-20</v>
      </c>
      <c r="U147" s="19"/>
      <c r="V147" s="19"/>
    </row>
    <row r="148" spans="1:22" x14ac:dyDescent="0.2">
      <c r="A148" s="1" t="s">
        <v>50</v>
      </c>
      <c r="B148" s="1" t="s">
        <v>42</v>
      </c>
      <c r="C148" s="1">
        <v>-20</v>
      </c>
      <c r="D148" s="1" t="s">
        <v>56</v>
      </c>
      <c r="E148" s="4">
        <v>3.9409209383145094</v>
      </c>
      <c r="F148" s="7">
        <v>10407687.354777301</v>
      </c>
      <c r="G148" s="7">
        <v>10253968.2539683</v>
      </c>
      <c r="H148" s="4">
        <v>100</v>
      </c>
      <c r="I148" s="4">
        <v>38.361423150095597</v>
      </c>
      <c r="J148" s="4">
        <v>0.32419655238768802</v>
      </c>
      <c r="K148" s="7">
        <v>4.5932489354383604E-6</v>
      </c>
      <c r="L148" s="7">
        <v>3.0202534791918903E-6</v>
      </c>
      <c r="M148" s="22" t="s">
        <v>364</v>
      </c>
      <c r="N148" s="7">
        <f t="shared" si="26"/>
        <v>7.6638266193780097E-7</v>
      </c>
      <c r="O148" s="7">
        <f t="shared" si="27"/>
        <v>8.062059765957498E-13</v>
      </c>
      <c r="P148" s="7">
        <f t="shared" si="24"/>
        <v>3.9913209033720674E-7</v>
      </c>
      <c r="Q148" s="7">
        <f t="shared" si="25"/>
        <v>4.1987207261106644E-13</v>
      </c>
      <c r="R148" s="4">
        <v>-237.851154718061</v>
      </c>
      <c r="S148" s="7">
        <v>2.63705575235915E-14</v>
      </c>
      <c r="T148" s="7">
        <v>2.7740844453828298E-20</v>
      </c>
      <c r="U148" s="19"/>
      <c r="V148" s="19"/>
    </row>
    <row r="149" spans="1:22" x14ac:dyDescent="0.2">
      <c r="A149" s="1" t="s">
        <v>51</v>
      </c>
      <c r="B149" s="1" t="s">
        <v>40</v>
      </c>
      <c r="C149" s="1">
        <v>-20</v>
      </c>
      <c r="D149" s="1" t="s">
        <v>56</v>
      </c>
      <c r="E149" s="4">
        <v>3.9484683653020327</v>
      </c>
      <c r="F149" s="7">
        <v>7638083.2688837321</v>
      </c>
      <c r="G149" s="7">
        <v>7539682.5396825401</v>
      </c>
      <c r="H149" s="4">
        <v>100</v>
      </c>
      <c r="I149" s="4">
        <v>33.409656453034003</v>
      </c>
      <c r="J149" s="4">
        <v>0.32283603586626403</v>
      </c>
      <c r="K149" s="7">
        <v>3.4374966296374899E-5</v>
      </c>
      <c r="L149" s="7">
        <v>3.2801970840128429E-5</v>
      </c>
      <c r="M149" s="22" t="s">
        <v>364</v>
      </c>
      <c r="N149" s="7">
        <f t="shared" si="26"/>
        <v>8.3075177018973749E-6</v>
      </c>
      <c r="O149" s="7">
        <f t="shared" si="27"/>
        <v>1.3673011127154287E-11</v>
      </c>
      <c r="P149" s="7">
        <f t="shared" si="24"/>
        <v>4.3265552191481525E-6</v>
      </c>
      <c r="Q149" s="7">
        <f t="shared" si="25"/>
        <v>7.1209041950219524E-12</v>
      </c>
      <c r="R149" s="4">
        <v>-237.851154718061</v>
      </c>
      <c r="S149" s="7">
        <v>2.8585480332138202E-13</v>
      </c>
      <c r="T149" s="7">
        <v>4.7047619100884598E-19</v>
      </c>
      <c r="U149" s="19"/>
      <c r="V149" s="19"/>
    </row>
    <row r="150" spans="1:22" x14ac:dyDescent="0.2">
      <c r="A150" s="1" t="s">
        <v>51</v>
      </c>
      <c r="B150" s="1" t="s">
        <v>42</v>
      </c>
      <c r="C150" s="1">
        <v>-20</v>
      </c>
      <c r="D150" s="1" t="s">
        <v>56</v>
      </c>
      <c r="E150" s="4">
        <v>3.9484683653020327</v>
      </c>
      <c r="F150" s="7">
        <v>7638083.2688837321</v>
      </c>
      <c r="G150" s="7">
        <v>7539682.5396825401</v>
      </c>
      <c r="H150" s="4">
        <v>100</v>
      </c>
      <c r="I150" s="4">
        <v>33.409656453034003</v>
      </c>
      <c r="J150" s="4">
        <v>0.32283603586626403</v>
      </c>
      <c r="K150" s="7">
        <v>-7.7302619075185596E-7</v>
      </c>
      <c r="L150" s="7">
        <v>-2.3460216469983262E-6</v>
      </c>
      <c r="M150" s="23" t="s">
        <v>365</v>
      </c>
      <c r="N150" s="7" t="s">
        <v>68</v>
      </c>
      <c r="O150" s="7" t="s">
        <v>68</v>
      </c>
      <c r="P150" s="7" t="s">
        <v>68</v>
      </c>
      <c r="Q150" s="7" t="s">
        <v>68</v>
      </c>
      <c r="R150" s="4">
        <v>-237.851154718061</v>
      </c>
      <c r="S150" s="7" t="s">
        <v>68</v>
      </c>
      <c r="T150" s="7" t="s">
        <v>68</v>
      </c>
      <c r="U150" s="19"/>
      <c r="V150" s="19"/>
    </row>
    <row r="151" spans="1:22" x14ac:dyDescent="0.2">
      <c r="A151" s="1" t="s">
        <v>52</v>
      </c>
      <c r="B151" s="1" t="s">
        <v>40</v>
      </c>
      <c r="C151" s="1">
        <v>-20</v>
      </c>
      <c r="D151" s="1" t="s">
        <v>56</v>
      </c>
      <c r="E151" s="4">
        <v>3.8690234714575484</v>
      </c>
      <c r="F151" s="7">
        <v>19200119.832234871</v>
      </c>
      <c r="G151" s="7">
        <v>18571428.571428601</v>
      </c>
      <c r="H151" s="4">
        <v>55.567508959448503</v>
      </c>
      <c r="I151" s="4">
        <v>32.569705293815097</v>
      </c>
      <c r="J151" s="4">
        <v>0</v>
      </c>
      <c r="K151" s="7">
        <v>1.25646109824243E-5</v>
      </c>
      <c r="L151" s="7">
        <v>1.099161552617783E-5</v>
      </c>
      <c r="M151" s="22" t="s">
        <v>364</v>
      </c>
      <c r="N151" s="7">
        <f t="shared" si="26"/>
        <v>2.8409275899370651E-6</v>
      </c>
      <c r="O151" s="7">
        <f t="shared" ref="O151:O160" si="28">N151/(F151*I151/100/4.2)</f>
        <v>1.9080585042640024E-12</v>
      </c>
      <c r="P151" s="7">
        <f t="shared" si="24"/>
        <v>1.4795550888392234E-6</v>
      </c>
      <c r="Q151" s="7">
        <f t="shared" si="25"/>
        <v>9.9371686902069237E-13</v>
      </c>
      <c r="R151" s="4">
        <v>-237.851154718061</v>
      </c>
      <c r="S151" s="7">
        <v>9.7754181798515299E-14</v>
      </c>
      <c r="T151" s="7">
        <v>6.5654648864713301E-20</v>
      </c>
      <c r="U151" s="19"/>
      <c r="V151" s="19"/>
    </row>
    <row r="152" spans="1:22" x14ac:dyDescent="0.2">
      <c r="A152" s="1" t="s">
        <v>52</v>
      </c>
      <c r="B152" s="1" t="s">
        <v>42</v>
      </c>
      <c r="C152" s="1">
        <v>-20</v>
      </c>
      <c r="D152" s="1" t="s">
        <v>56</v>
      </c>
      <c r="E152" s="4">
        <v>3.8690234714575484</v>
      </c>
      <c r="F152" s="7">
        <v>19200119.832234871</v>
      </c>
      <c r="G152" s="7">
        <v>18571428.571428601</v>
      </c>
      <c r="H152" s="4">
        <v>55.567508959448503</v>
      </c>
      <c r="I152" s="4">
        <v>32.569705293815097</v>
      </c>
      <c r="J152" s="4">
        <v>0</v>
      </c>
      <c r="K152" s="7">
        <v>-2.9042931383438498E-6</v>
      </c>
      <c r="L152" s="7">
        <v>-4.4772885945903195E-6</v>
      </c>
      <c r="M152" s="23" t="s">
        <v>365</v>
      </c>
      <c r="N152" s="7" t="s">
        <v>68</v>
      </c>
      <c r="O152" s="7" t="s">
        <v>68</v>
      </c>
      <c r="P152" s="7" t="s">
        <v>68</v>
      </c>
      <c r="Q152" s="7" t="s">
        <v>68</v>
      </c>
      <c r="R152" s="4">
        <v>-237.851154718061</v>
      </c>
      <c r="S152" s="7" t="s">
        <v>68</v>
      </c>
      <c r="T152" s="7" t="s">
        <v>68</v>
      </c>
      <c r="U152" s="19"/>
      <c r="V152" s="19"/>
    </row>
    <row r="153" spans="1:22" x14ac:dyDescent="0.2">
      <c r="A153" s="1" t="s">
        <v>53</v>
      </c>
      <c r="B153" s="1" t="s">
        <v>40</v>
      </c>
      <c r="C153" s="1">
        <v>-20</v>
      </c>
      <c r="D153" s="1" t="s">
        <v>56</v>
      </c>
      <c r="E153" s="4">
        <v>3.8993055555555558</v>
      </c>
      <c r="F153" s="7">
        <v>11463172.624348048</v>
      </c>
      <c r="G153" s="7">
        <v>11174603.1746032</v>
      </c>
      <c r="H153" s="4">
        <v>86.0268504413377</v>
      </c>
      <c r="I153" s="4">
        <v>16.5688732971742</v>
      </c>
      <c r="J153" s="4">
        <v>0.26631542511245399</v>
      </c>
      <c r="K153" s="7">
        <v>9.6214057802247103E-6</v>
      </c>
      <c r="L153" s="7">
        <v>8.0484103239782402E-6</v>
      </c>
      <c r="M153" s="22" t="s">
        <v>364</v>
      </c>
      <c r="N153" s="7">
        <f t="shared" si="26"/>
        <v>2.0640624873604035E-6</v>
      </c>
      <c r="O153" s="7">
        <f t="shared" si="28"/>
        <v>4.5643014733910407E-12</v>
      </c>
      <c r="P153" s="7">
        <f t="shared" si="24"/>
        <v>1.0749637434172982E-6</v>
      </c>
      <c r="Q153" s="7">
        <f t="shared" si="25"/>
        <v>2.377088207342054E-12</v>
      </c>
      <c r="R153" s="4">
        <v>-237.851154718061</v>
      </c>
      <c r="S153" s="7">
        <v>7.1022354798813202E-14</v>
      </c>
      <c r="T153" s="7">
        <v>1.5705377815798801E-19</v>
      </c>
      <c r="U153" s="19"/>
      <c r="V153" s="19"/>
    </row>
    <row r="154" spans="1:22" x14ac:dyDescent="0.2">
      <c r="A154" s="1" t="s">
        <v>53</v>
      </c>
      <c r="B154" s="1" t="s">
        <v>42</v>
      </c>
      <c r="C154" s="1">
        <v>-20</v>
      </c>
      <c r="D154" s="1" t="s">
        <v>56</v>
      </c>
      <c r="E154" s="4">
        <v>3.8993055555555558</v>
      </c>
      <c r="F154" s="7">
        <v>11463172.624348048</v>
      </c>
      <c r="G154" s="7">
        <v>11174603.1746032</v>
      </c>
      <c r="H154" s="4">
        <v>86.0268504413377</v>
      </c>
      <c r="I154" s="4">
        <v>16.5688732971742</v>
      </c>
      <c r="J154" s="4">
        <v>0.26631542511245399</v>
      </c>
      <c r="K154" s="7">
        <v>-2.2883641919762002E-6</v>
      </c>
      <c r="L154" s="7">
        <v>-3.8613596482226707E-6</v>
      </c>
      <c r="M154" s="23" t="s">
        <v>365</v>
      </c>
      <c r="N154" s="7" t="s">
        <v>68</v>
      </c>
      <c r="O154" s="7" t="s">
        <v>68</v>
      </c>
      <c r="P154" s="7" t="s">
        <v>68</v>
      </c>
      <c r="Q154" s="7" t="s">
        <v>68</v>
      </c>
      <c r="R154" s="4">
        <v>-237.851154718061</v>
      </c>
      <c r="S154" s="7" t="s">
        <v>68</v>
      </c>
      <c r="T154" s="7" t="s">
        <v>68</v>
      </c>
      <c r="U154" s="19"/>
      <c r="V154" s="19"/>
    </row>
    <row r="155" spans="1:22" x14ac:dyDescent="0.2">
      <c r="A155" s="1" t="s">
        <v>60</v>
      </c>
      <c r="B155" s="1" t="s">
        <v>40</v>
      </c>
      <c r="C155" s="1">
        <v>-20</v>
      </c>
      <c r="D155" s="1" t="s">
        <v>56</v>
      </c>
      <c r="E155" s="4">
        <v>3.9768652400231344</v>
      </c>
      <c r="F155" s="7">
        <v>6274384.3319759555</v>
      </c>
      <c r="G155" s="7">
        <v>6238095.2380952397</v>
      </c>
      <c r="H155" s="4">
        <v>100</v>
      </c>
      <c r="I155" s="4">
        <v>40.867469829292503</v>
      </c>
      <c r="J155" s="4">
        <v>0.143839856843261</v>
      </c>
      <c r="K155" s="7">
        <v>1.6369349807222199E-5</v>
      </c>
      <c r="L155" s="7">
        <v>1.4796354350975729E-5</v>
      </c>
      <c r="M155" s="22" t="s">
        <v>364</v>
      </c>
      <c r="N155" s="7">
        <f t="shared" si="26"/>
        <v>3.7206074276959044E-6</v>
      </c>
      <c r="O155" s="7">
        <f t="shared" si="28"/>
        <v>6.0941658749636849E-12</v>
      </c>
      <c r="P155" s="7">
        <f t="shared" si="24"/>
        <v>1.937692348344027E-6</v>
      </c>
      <c r="Q155" s="7">
        <f t="shared" si="25"/>
        <v>3.173841587681087E-12</v>
      </c>
      <c r="R155" s="4">
        <v>-237.851154718061</v>
      </c>
      <c r="S155" s="7">
        <v>1.28022723329345E-13</v>
      </c>
      <c r="T155" s="7">
        <v>2.0969486358065901E-19</v>
      </c>
      <c r="U155" s="19"/>
      <c r="V155" s="19"/>
    </row>
    <row r="156" spans="1:22" x14ac:dyDescent="0.2">
      <c r="A156" s="1" t="s">
        <v>60</v>
      </c>
      <c r="B156" s="1" t="s">
        <v>42</v>
      </c>
      <c r="C156" s="1">
        <v>-20</v>
      </c>
      <c r="D156" s="1" t="s">
        <v>56</v>
      </c>
      <c r="E156" s="4">
        <v>3.9768652400231344</v>
      </c>
      <c r="F156" s="7">
        <v>6274384.3319759555</v>
      </c>
      <c r="G156" s="7">
        <v>6238095.2380952397</v>
      </c>
      <c r="H156" s="4">
        <v>100</v>
      </c>
      <c r="I156" s="4">
        <v>40.867469829292503</v>
      </c>
      <c r="J156" s="4">
        <v>0.143839856843261</v>
      </c>
      <c r="K156" s="7">
        <v>-3.6579047842949798E-6</v>
      </c>
      <c r="L156" s="7">
        <v>-5.2309002405414499E-6</v>
      </c>
      <c r="M156" s="23" t="s">
        <v>365</v>
      </c>
      <c r="N156" s="7" t="s">
        <v>68</v>
      </c>
      <c r="O156" s="7" t="s">
        <v>68</v>
      </c>
      <c r="P156" s="7" t="s">
        <v>68</v>
      </c>
      <c r="Q156" s="7" t="s">
        <v>68</v>
      </c>
      <c r="R156" s="4">
        <v>-237.851154718061</v>
      </c>
      <c r="S156" s="7" t="s">
        <v>68</v>
      </c>
      <c r="T156" s="7" t="s">
        <v>68</v>
      </c>
      <c r="U156" s="19"/>
      <c r="V156" s="19"/>
    </row>
    <row r="157" spans="1:22" x14ac:dyDescent="0.2">
      <c r="A157" s="1" t="s">
        <v>54</v>
      </c>
      <c r="B157" s="1" t="s">
        <v>40</v>
      </c>
      <c r="C157" s="1">
        <v>-20</v>
      </c>
      <c r="D157" s="1" t="s">
        <v>56</v>
      </c>
      <c r="E157" s="4">
        <v>3.7334878331402082</v>
      </c>
      <c r="F157" s="7">
        <v>29250490.181588881</v>
      </c>
      <c r="G157" s="7">
        <v>27301587.301587299</v>
      </c>
      <c r="H157" s="4">
        <v>100</v>
      </c>
      <c r="I157" s="4">
        <v>43.786835953812499</v>
      </c>
      <c r="J157" s="4">
        <v>0.995350530067039</v>
      </c>
      <c r="K157" s="7">
        <v>1.03704635840248E-5</v>
      </c>
      <c r="L157" s="7">
        <v>8.7974681277783294E-6</v>
      </c>
      <c r="M157" s="22" t="s">
        <v>364</v>
      </c>
      <c r="N157" s="7">
        <f t="shared" si="26"/>
        <v>2.3563671614750773E-6</v>
      </c>
      <c r="O157" s="7">
        <f t="shared" si="28"/>
        <v>7.7270823309267642E-13</v>
      </c>
      <c r="P157" s="7">
        <f t="shared" si="24"/>
        <v>1.2271960176962201E-6</v>
      </c>
      <c r="Q157" s="7">
        <f t="shared" si="25"/>
        <v>4.0242644779466586E-13</v>
      </c>
      <c r="R157" s="4">
        <v>-237.851154718061</v>
      </c>
      <c r="S157" s="7">
        <v>8.1080815852779204E-14</v>
      </c>
      <c r="T157" s="7">
        <v>2.65881913301585E-20</v>
      </c>
      <c r="U157" s="19"/>
      <c r="V157" s="19"/>
    </row>
    <row r="158" spans="1:22" x14ac:dyDescent="0.2">
      <c r="A158" s="1" t="s">
        <v>54</v>
      </c>
      <c r="B158" s="1" t="s">
        <v>42</v>
      </c>
      <c r="C158" s="1">
        <v>-20</v>
      </c>
      <c r="D158" s="1" t="s">
        <v>56</v>
      </c>
      <c r="E158" s="4">
        <v>3.7334878331402082</v>
      </c>
      <c r="F158" s="7">
        <v>29250490.181588881</v>
      </c>
      <c r="G158" s="7">
        <v>27301587.301587299</v>
      </c>
      <c r="H158" s="4">
        <v>100</v>
      </c>
      <c r="I158" s="4">
        <v>43.786835953812499</v>
      </c>
      <c r="J158" s="4">
        <v>0.995350530067039</v>
      </c>
      <c r="K158" s="7">
        <v>-4.1387928736452697E-6</v>
      </c>
      <c r="L158" s="7">
        <v>-5.7117883298917398E-6</v>
      </c>
      <c r="M158" s="23" t="s">
        <v>365</v>
      </c>
      <c r="N158" s="7" t="s">
        <v>68</v>
      </c>
      <c r="O158" s="7" t="s">
        <v>68</v>
      </c>
      <c r="P158" s="7" t="s">
        <v>68</v>
      </c>
      <c r="Q158" s="7" t="s">
        <v>68</v>
      </c>
      <c r="R158" s="4">
        <v>-237.851154718061</v>
      </c>
      <c r="S158" s="7" t="s">
        <v>68</v>
      </c>
      <c r="T158" s="7" t="s">
        <v>68</v>
      </c>
      <c r="U158" s="19"/>
      <c r="V158" s="19"/>
    </row>
    <row r="159" spans="1:22" x14ac:dyDescent="0.2">
      <c r="A159" s="1" t="s">
        <v>55</v>
      </c>
      <c r="B159" s="1" t="s">
        <v>40</v>
      </c>
      <c r="C159" s="1">
        <v>-20</v>
      </c>
      <c r="D159" s="1" t="s">
        <v>56</v>
      </c>
      <c r="E159" s="4">
        <v>3.9896700143472028</v>
      </c>
      <c r="F159" s="7">
        <v>10009977.715673918</v>
      </c>
      <c r="G159" s="7">
        <v>9984126.9841269907</v>
      </c>
      <c r="H159" s="4">
        <v>100</v>
      </c>
      <c r="I159" s="4">
        <v>30.939685199261898</v>
      </c>
      <c r="J159" s="4">
        <v>0.203452482605678</v>
      </c>
      <c r="K159" s="7">
        <v>8.2851456347951994E-6</v>
      </c>
      <c r="L159" s="7">
        <v>6.7121501785487293E-6</v>
      </c>
      <c r="M159" s="22" t="s">
        <v>364</v>
      </c>
      <c r="N159" s="7">
        <f t="shared" si="26"/>
        <v>1.6823822908689816E-6</v>
      </c>
      <c r="O159" s="7">
        <f t="shared" si="28"/>
        <v>2.2815236626423109E-12</v>
      </c>
      <c r="P159" s="7">
        <f t="shared" ref="P159:P160" si="29">N159*4.34*0.12</f>
        <v>8.7618469708456559E-7</v>
      </c>
      <c r="Q159" s="7">
        <f t="shared" ref="Q159:Q160" si="30">O159*4.34*0.12</f>
        <v>1.1882175235041155E-12</v>
      </c>
      <c r="R159" s="4">
        <v>-237.851154718061</v>
      </c>
      <c r="S159" s="7">
        <v>5.7889337221290194E-14</v>
      </c>
      <c r="T159" s="7">
        <v>7.8505416405304197E-20</v>
      </c>
      <c r="U159" s="19"/>
      <c r="V159" s="19"/>
    </row>
    <row r="160" spans="1:22" x14ac:dyDescent="0.2">
      <c r="A160" s="1" t="s">
        <v>55</v>
      </c>
      <c r="B160" s="1" t="s">
        <v>42</v>
      </c>
      <c r="C160" s="1">
        <v>-20</v>
      </c>
      <c r="D160" s="1" t="s">
        <v>56</v>
      </c>
      <c r="E160" s="4">
        <v>3.9896700143472028</v>
      </c>
      <c r="F160" s="7">
        <v>10009977.715673918</v>
      </c>
      <c r="G160" s="7">
        <v>9984126.9841269907</v>
      </c>
      <c r="H160" s="4">
        <v>100</v>
      </c>
      <c r="I160" s="4">
        <v>30.939685199261898</v>
      </c>
      <c r="J160" s="4">
        <v>0.203452482605678</v>
      </c>
      <c r="K160" s="7">
        <v>1.9758124710873101E-5</v>
      </c>
      <c r="L160" s="7">
        <v>1.8185129254626631E-5</v>
      </c>
      <c r="M160" s="22" t="s">
        <v>364</v>
      </c>
      <c r="N160" s="7">
        <f t="shared" si="26"/>
        <v>4.5580534703951235E-6</v>
      </c>
      <c r="O160" s="7">
        <f t="shared" si="28"/>
        <v>6.1812983319765832E-12</v>
      </c>
      <c r="P160" s="7">
        <f t="shared" si="29"/>
        <v>2.3738342473817801E-6</v>
      </c>
      <c r="Q160" s="7">
        <f t="shared" si="30"/>
        <v>3.2192201712934043E-12</v>
      </c>
      <c r="R160" s="4">
        <v>-237.851154718061</v>
      </c>
      <c r="S160" s="7">
        <v>1.56838390723438E-13</v>
      </c>
      <c r="T160" s="7">
        <v>2.1269310952541099E-19</v>
      </c>
      <c r="U160" s="19"/>
      <c r="V160" s="19"/>
    </row>
    <row r="161" spans="1:22" x14ac:dyDescent="0.2">
      <c r="A161" s="1" t="s">
        <v>39</v>
      </c>
      <c r="B161" s="1" t="s">
        <v>40</v>
      </c>
      <c r="C161" s="1">
        <v>-20</v>
      </c>
      <c r="D161" s="1" t="s">
        <v>57</v>
      </c>
      <c r="E161" s="4">
        <v>3.8655851680185394</v>
      </c>
      <c r="F161" s="7">
        <v>1741045.2590308709</v>
      </c>
      <c r="G161" s="7">
        <v>1682539.68253968</v>
      </c>
      <c r="H161" s="4">
        <v>86.907383781489997</v>
      </c>
      <c r="I161" s="4">
        <v>42.906878687033497</v>
      </c>
      <c r="J161" s="4">
        <v>7.7529705706941003</v>
      </c>
      <c r="K161" s="7">
        <v>1.7585685154713301E-5</v>
      </c>
      <c r="L161" s="7">
        <v>-5.2126544205380475E-6</v>
      </c>
      <c r="M161" s="17" t="s">
        <v>365</v>
      </c>
      <c r="N161" s="7" t="s">
        <v>68</v>
      </c>
      <c r="O161" s="7" t="s">
        <v>68</v>
      </c>
      <c r="P161" s="7" t="s">
        <v>68</v>
      </c>
      <c r="Q161" s="7" t="s">
        <v>68</v>
      </c>
      <c r="R161" s="4">
        <v>-800.14334221851004</v>
      </c>
      <c r="S161" s="7" t="s">
        <v>68</v>
      </c>
      <c r="T161" s="7" t="s">
        <v>68</v>
      </c>
      <c r="U161" s="19"/>
      <c r="V161" s="19"/>
    </row>
    <row r="162" spans="1:22" x14ac:dyDescent="0.2">
      <c r="A162" s="1" t="s">
        <v>39</v>
      </c>
      <c r="B162" s="1" t="s">
        <v>42</v>
      </c>
      <c r="C162" s="1">
        <v>-20</v>
      </c>
      <c r="D162" s="1" t="s">
        <v>57</v>
      </c>
      <c r="E162" s="4">
        <v>3.8655851680185394</v>
      </c>
      <c r="F162" s="7">
        <v>1741045.2590308709</v>
      </c>
      <c r="G162" s="7">
        <v>1682539.68253968</v>
      </c>
      <c r="H162" s="4">
        <v>86.907383781489997</v>
      </c>
      <c r="I162" s="4">
        <v>42.906878687033497</v>
      </c>
      <c r="J162" s="4">
        <v>7.7529705706941003</v>
      </c>
      <c r="K162" s="7">
        <v>3.17253529633327E-5</v>
      </c>
      <c r="L162" s="7">
        <v>8.9270133880813517E-6</v>
      </c>
      <c r="M162" s="17" t="s">
        <v>365</v>
      </c>
      <c r="N162" s="7" t="s">
        <v>68</v>
      </c>
      <c r="O162" s="7" t="s">
        <v>68</v>
      </c>
      <c r="P162" s="7" t="s">
        <v>68</v>
      </c>
      <c r="Q162" s="7" t="s">
        <v>68</v>
      </c>
      <c r="R162" s="4">
        <v>-800.14334221851004</v>
      </c>
      <c r="S162" s="7" t="s">
        <v>68</v>
      </c>
      <c r="T162" s="7" t="s">
        <v>68</v>
      </c>
      <c r="U162" s="19"/>
      <c r="V162" s="19"/>
    </row>
    <row r="163" spans="1:22" x14ac:dyDescent="0.2">
      <c r="A163" s="1" t="s">
        <v>43</v>
      </c>
      <c r="B163" s="1" t="s">
        <v>40</v>
      </c>
      <c r="C163" s="1">
        <v>-20</v>
      </c>
      <c r="D163" s="1" t="s">
        <v>57</v>
      </c>
      <c r="E163" s="4">
        <v>3.8144927536231883</v>
      </c>
      <c r="F163" s="7">
        <v>9937038.6452453323</v>
      </c>
      <c r="G163" s="7">
        <v>9476190.4761904795</v>
      </c>
      <c r="H163" s="4">
        <v>81.7650248937057</v>
      </c>
      <c r="I163" s="4">
        <v>28.472760497148698</v>
      </c>
      <c r="J163" s="4">
        <v>9.4313424860420696</v>
      </c>
      <c r="K163" s="7">
        <v>4.2895806357501802E-5</v>
      </c>
      <c r="L163" s="7">
        <v>2.0097466782250454E-5</v>
      </c>
      <c r="M163" s="17" t="s">
        <v>365</v>
      </c>
      <c r="N163" s="7" t="s">
        <v>68</v>
      </c>
      <c r="O163" s="7" t="s">
        <v>68</v>
      </c>
      <c r="P163" s="7" t="s">
        <v>68</v>
      </c>
      <c r="Q163" s="7" t="s">
        <v>68</v>
      </c>
      <c r="R163" s="4">
        <v>-800.14334221851004</v>
      </c>
      <c r="S163" s="7" t="s">
        <v>68</v>
      </c>
      <c r="T163" s="7" t="s">
        <v>68</v>
      </c>
      <c r="U163" s="19"/>
      <c r="V163" s="19"/>
    </row>
    <row r="164" spans="1:22" x14ac:dyDescent="0.2">
      <c r="A164" s="1" t="s">
        <v>44</v>
      </c>
      <c r="B164" s="1" t="s">
        <v>40</v>
      </c>
      <c r="C164" s="1">
        <v>-20</v>
      </c>
      <c r="D164" s="1" t="s">
        <v>57</v>
      </c>
      <c r="E164" s="4">
        <v>3.8421345191773209</v>
      </c>
      <c r="F164" s="7">
        <v>9882073.0452674907</v>
      </c>
      <c r="G164" s="7">
        <v>9492063.4920634907</v>
      </c>
      <c r="H164" s="4">
        <v>84.778219055263705</v>
      </c>
      <c r="I164" s="4">
        <v>23.151080496750101</v>
      </c>
      <c r="J164" s="4">
        <v>0.11532601188373801</v>
      </c>
      <c r="K164" s="7">
        <v>7.0634385978482698E-5</v>
      </c>
      <c r="L164" s="7">
        <v>4.7836046403231349E-5</v>
      </c>
      <c r="M164" s="17" t="s">
        <v>365</v>
      </c>
      <c r="N164" s="7" t="s">
        <v>68</v>
      </c>
      <c r="O164" s="7" t="s">
        <v>68</v>
      </c>
      <c r="P164" s="7" t="s">
        <v>68</v>
      </c>
      <c r="Q164" s="7" t="s">
        <v>68</v>
      </c>
      <c r="R164" s="4">
        <v>-800.14334221851004</v>
      </c>
      <c r="S164" s="7" t="s">
        <v>68</v>
      </c>
      <c r="T164" s="7" t="s">
        <v>68</v>
      </c>
      <c r="U164" s="19"/>
      <c r="V164" s="19"/>
    </row>
    <row r="165" spans="1:22" x14ac:dyDescent="0.2">
      <c r="A165" s="1" t="s">
        <v>44</v>
      </c>
      <c r="B165" s="1" t="s">
        <v>42</v>
      </c>
      <c r="C165" s="1">
        <v>-20</v>
      </c>
      <c r="D165" s="1" t="s">
        <v>57</v>
      </c>
      <c r="E165" s="4">
        <v>3.8421345191773209</v>
      </c>
      <c r="F165" s="7">
        <v>9882073.0452674907</v>
      </c>
      <c r="G165" s="7">
        <v>9492063.4920634907</v>
      </c>
      <c r="H165" s="4">
        <v>84.778219055263705</v>
      </c>
      <c r="I165" s="4">
        <v>23.151080496750101</v>
      </c>
      <c r="J165" s="4">
        <v>0.11532601188373801</v>
      </c>
      <c r="K165" s="7">
        <v>1.1407475541160601E-5</v>
      </c>
      <c r="L165" s="7">
        <v>-1.1390864034090748E-5</v>
      </c>
      <c r="M165" s="17" t="s">
        <v>365</v>
      </c>
      <c r="N165" s="7" t="s">
        <v>68</v>
      </c>
      <c r="O165" s="7" t="s">
        <v>68</v>
      </c>
      <c r="P165" s="7" t="s">
        <v>68</v>
      </c>
      <c r="Q165" s="7" t="s">
        <v>68</v>
      </c>
      <c r="R165" s="4">
        <v>-800.14334221851004</v>
      </c>
      <c r="S165" s="7" t="s">
        <v>68</v>
      </c>
      <c r="T165" s="7" t="s">
        <v>68</v>
      </c>
      <c r="U165" s="19"/>
      <c r="V165" s="19"/>
    </row>
    <row r="166" spans="1:22" x14ac:dyDescent="0.2">
      <c r="A166" s="1" t="s">
        <v>45</v>
      </c>
      <c r="B166" s="1" t="s">
        <v>40</v>
      </c>
      <c r="C166" s="1">
        <v>-20</v>
      </c>
      <c r="D166" s="1" t="s">
        <v>57</v>
      </c>
      <c r="E166" s="4">
        <v>3.7969018932874361</v>
      </c>
      <c r="F166" s="7">
        <v>14799032.940465398</v>
      </c>
      <c r="G166" s="7">
        <v>14047619.047619</v>
      </c>
      <c r="H166" s="4">
        <v>100</v>
      </c>
      <c r="I166" s="4">
        <v>42.641200694512698</v>
      </c>
      <c r="J166" s="4">
        <v>0.51428997661883302</v>
      </c>
      <c r="K166" s="7">
        <v>3.70736271077132E-5</v>
      </c>
      <c r="L166" s="7">
        <v>1.4275287532461851E-5</v>
      </c>
      <c r="M166" s="17" t="s">
        <v>365</v>
      </c>
      <c r="N166" s="7" t="s">
        <v>68</v>
      </c>
      <c r="O166" s="7" t="s">
        <v>68</v>
      </c>
      <c r="P166" s="7" t="s">
        <v>68</v>
      </c>
      <c r="Q166" s="7" t="s">
        <v>68</v>
      </c>
      <c r="R166" s="4">
        <v>-800.14334221851004</v>
      </c>
      <c r="S166" s="7" t="s">
        <v>68</v>
      </c>
      <c r="T166" s="7" t="s">
        <v>68</v>
      </c>
      <c r="U166" s="19"/>
      <c r="V166" s="19"/>
    </row>
    <row r="167" spans="1:22" x14ac:dyDescent="0.2">
      <c r="A167" s="1" t="s">
        <v>45</v>
      </c>
      <c r="B167" s="1" t="s">
        <v>42</v>
      </c>
      <c r="C167" s="1">
        <v>-20</v>
      </c>
      <c r="D167" s="1" t="s">
        <v>57</v>
      </c>
      <c r="E167" s="4">
        <v>3.7969018932874361</v>
      </c>
      <c r="F167" s="7">
        <v>14799032.940465398</v>
      </c>
      <c r="G167" s="7">
        <v>14047619.047619</v>
      </c>
      <c r="H167" s="4">
        <v>100</v>
      </c>
      <c r="I167" s="4">
        <v>42.641200694512698</v>
      </c>
      <c r="J167" s="4">
        <v>0.51428997661883302</v>
      </c>
      <c r="K167" s="7">
        <v>2.15415792210905E-5</v>
      </c>
      <c r="L167" s="7">
        <v>-1.2567603541608485E-6</v>
      </c>
      <c r="M167" s="17" t="s">
        <v>365</v>
      </c>
      <c r="N167" s="7" t="s">
        <v>68</v>
      </c>
      <c r="O167" s="7" t="s">
        <v>68</v>
      </c>
      <c r="P167" s="7" t="s">
        <v>68</v>
      </c>
      <c r="Q167" s="7" t="s">
        <v>68</v>
      </c>
      <c r="R167" s="4">
        <v>-800.14334221851004</v>
      </c>
      <c r="S167" s="7" t="s">
        <v>68</v>
      </c>
      <c r="T167" s="7" t="s">
        <v>68</v>
      </c>
      <c r="U167" s="19"/>
      <c r="V167" s="19"/>
    </row>
    <row r="168" spans="1:22" x14ac:dyDescent="0.2">
      <c r="A168" s="1" t="s">
        <v>46</v>
      </c>
      <c r="B168" s="1" t="s">
        <v>40</v>
      </c>
      <c r="C168" s="1">
        <v>-20</v>
      </c>
      <c r="D168" s="1" t="s">
        <v>57</v>
      </c>
      <c r="E168" s="4">
        <v>3.8947368421052637</v>
      </c>
      <c r="F168" s="7">
        <v>11981981.981981982</v>
      </c>
      <c r="G168" s="7">
        <v>11666666.6666667</v>
      </c>
      <c r="H168" s="4">
        <v>74.313699610088804</v>
      </c>
      <c r="I168" s="4">
        <v>18.3278778560984</v>
      </c>
      <c r="J168" s="4">
        <v>4.44652024874174E-2</v>
      </c>
      <c r="K168" s="7">
        <v>2.7314660680277702E-5</v>
      </c>
      <c r="L168" s="7">
        <v>4.516321105026353E-6</v>
      </c>
      <c r="M168" s="17" t="s">
        <v>365</v>
      </c>
      <c r="N168" s="7" t="s">
        <v>68</v>
      </c>
      <c r="O168" s="7" t="s">
        <v>68</v>
      </c>
      <c r="P168" s="7" t="s">
        <v>68</v>
      </c>
      <c r="Q168" s="7" t="s">
        <v>68</v>
      </c>
      <c r="R168" s="4">
        <v>-800.14334221851004</v>
      </c>
      <c r="S168" s="7" t="s">
        <v>68</v>
      </c>
      <c r="T168" s="7" t="s">
        <v>68</v>
      </c>
      <c r="U168" s="19"/>
      <c r="V168" s="19"/>
    </row>
    <row r="169" spans="1:22" x14ac:dyDescent="0.2">
      <c r="A169" s="1" t="s">
        <v>46</v>
      </c>
      <c r="B169" s="1" t="s">
        <v>42</v>
      </c>
      <c r="C169" s="1">
        <v>-20</v>
      </c>
      <c r="D169" s="1" t="s">
        <v>57</v>
      </c>
      <c r="E169" s="4">
        <v>3.8947368421052637</v>
      </c>
      <c r="F169" s="7">
        <v>11981981.981981982</v>
      </c>
      <c r="G169" s="7">
        <v>11666666.6666667</v>
      </c>
      <c r="H169" s="4">
        <v>74.313699610088804</v>
      </c>
      <c r="I169" s="4">
        <v>18.3278778560984</v>
      </c>
      <c r="J169" s="4">
        <v>4.44652024874174E-2</v>
      </c>
      <c r="K169" s="7">
        <v>5.1067664674028501E-5</v>
      </c>
      <c r="L169" s="7">
        <v>2.8269325098777153E-5</v>
      </c>
      <c r="M169" s="17" t="s">
        <v>365</v>
      </c>
      <c r="N169" s="7" t="s">
        <v>68</v>
      </c>
      <c r="O169" s="7" t="s">
        <v>68</v>
      </c>
      <c r="P169" s="7" t="s">
        <v>68</v>
      </c>
      <c r="Q169" s="7" t="s">
        <v>68</v>
      </c>
      <c r="R169" s="4">
        <v>-800.14334221851004</v>
      </c>
      <c r="S169" s="7" t="s">
        <v>68</v>
      </c>
      <c r="T169" s="7" t="s">
        <v>68</v>
      </c>
      <c r="U169" s="19"/>
      <c r="V169" s="19"/>
    </row>
    <row r="170" spans="1:22" x14ac:dyDescent="0.2">
      <c r="A170" s="1" t="s">
        <v>47</v>
      </c>
      <c r="B170" s="1" t="s">
        <v>40</v>
      </c>
      <c r="C170" s="1">
        <v>-20</v>
      </c>
      <c r="D170" s="1" t="s">
        <v>57</v>
      </c>
      <c r="E170" s="4">
        <v>3.9190517490604218</v>
      </c>
      <c r="F170" s="7">
        <v>14758996.19216232</v>
      </c>
      <c r="G170" s="7">
        <v>14460317.4603175</v>
      </c>
      <c r="H170" s="4">
        <v>94.736840364750606</v>
      </c>
      <c r="I170" s="4">
        <v>38.471700842174897</v>
      </c>
      <c r="J170" s="4">
        <v>0.36744114597056698</v>
      </c>
      <c r="K170" s="7">
        <v>6.0808984984278702E-5</v>
      </c>
      <c r="L170" s="7">
        <v>3.8010645409027353E-5</v>
      </c>
      <c r="M170" s="17" t="s">
        <v>365</v>
      </c>
      <c r="N170" s="7" t="s">
        <v>68</v>
      </c>
      <c r="O170" s="7" t="s">
        <v>68</v>
      </c>
      <c r="P170" s="7" t="s">
        <v>68</v>
      </c>
      <c r="Q170" s="7" t="s">
        <v>68</v>
      </c>
      <c r="R170" s="4">
        <v>-800.14334221851004</v>
      </c>
      <c r="S170" s="7" t="s">
        <v>68</v>
      </c>
      <c r="T170" s="7" t="s">
        <v>68</v>
      </c>
      <c r="U170" s="19"/>
      <c r="V170" s="19"/>
    </row>
    <row r="171" spans="1:22" x14ac:dyDescent="0.2">
      <c r="A171" s="1" t="s">
        <v>47</v>
      </c>
      <c r="B171" s="1" t="s">
        <v>42</v>
      </c>
      <c r="C171" s="1">
        <v>-20</v>
      </c>
      <c r="D171" s="1" t="s">
        <v>57</v>
      </c>
      <c r="E171" s="4">
        <v>3.9190517490604218</v>
      </c>
      <c r="F171" s="7">
        <v>14758996.19216232</v>
      </c>
      <c r="G171" s="7">
        <v>14460317.4603175</v>
      </c>
      <c r="H171" s="4">
        <v>94.736840364750606</v>
      </c>
      <c r="I171" s="4">
        <v>38.471700842174897</v>
      </c>
      <c r="J171" s="4">
        <v>0.36744114597056698</v>
      </c>
      <c r="K171" s="7">
        <v>1.92247074177172E-5</v>
      </c>
      <c r="L171" s="7">
        <v>-3.5736321575341488E-6</v>
      </c>
      <c r="M171" s="17" t="s">
        <v>365</v>
      </c>
      <c r="N171" s="7" t="s">
        <v>68</v>
      </c>
      <c r="O171" s="7" t="s">
        <v>68</v>
      </c>
      <c r="P171" s="7" t="s">
        <v>68</v>
      </c>
      <c r="Q171" s="7" t="s">
        <v>68</v>
      </c>
      <c r="R171" s="4">
        <v>-800.14334221851004</v>
      </c>
      <c r="S171" s="7" t="s">
        <v>68</v>
      </c>
      <c r="T171" s="7" t="s">
        <v>68</v>
      </c>
      <c r="U171" s="19"/>
      <c r="V171" s="19"/>
    </row>
    <row r="172" spans="1:22" x14ac:dyDescent="0.2">
      <c r="A172" s="1" t="s">
        <v>250</v>
      </c>
      <c r="B172" s="1" t="s">
        <v>40</v>
      </c>
      <c r="C172" s="1">
        <v>-20</v>
      </c>
      <c r="D172" s="1" t="s">
        <v>57</v>
      </c>
      <c r="E172" s="4">
        <v>3.8048780487804881</v>
      </c>
      <c r="F172" s="7">
        <v>21526251.526251525</v>
      </c>
      <c r="G172" s="7">
        <v>20476190.4761905</v>
      </c>
      <c r="H172" s="4">
        <v>68.728353903432406</v>
      </c>
      <c r="I172" s="4">
        <v>20.7555959222715</v>
      </c>
      <c r="J172" s="4">
        <v>2.41841585562157</v>
      </c>
      <c r="K172" s="7">
        <v>1.53846895041788E-5</v>
      </c>
      <c r="L172" s="7">
        <v>-7.4136500710725489E-6</v>
      </c>
      <c r="M172" s="17" t="s">
        <v>365</v>
      </c>
      <c r="N172" s="7" t="s">
        <v>68</v>
      </c>
      <c r="O172" s="7" t="s">
        <v>68</v>
      </c>
      <c r="P172" s="7" t="s">
        <v>68</v>
      </c>
      <c r="Q172" s="7" t="s">
        <v>68</v>
      </c>
      <c r="R172" s="4">
        <v>-800.14334221851004</v>
      </c>
      <c r="S172" s="7" t="s">
        <v>68</v>
      </c>
      <c r="T172" s="7" t="s">
        <v>68</v>
      </c>
      <c r="U172" s="19"/>
      <c r="V172" s="19"/>
    </row>
    <row r="173" spans="1:22" x14ac:dyDescent="0.2">
      <c r="A173" s="1" t="s">
        <v>250</v>
      </c>
      <c r="B173" s="1" t="s">
        <v>42</v>
      </c>
      <c r="C173" s="1">
        <v>-20</v>
      </c>
      <c r="D173" s="1" t="s">
        <v>57</v>
      </c>
      <c r="E173" s="4">
        <v>3.8048780487804881</v>
      </c>
      <c r="F173" s="7">
        <v>21526251.526251525</v>
      </c>
      <c r="G173" s="7">
        <v>20476190.4761905</v>
      </c>
      <c r="H173" s="4">
        <v>68.728353903432406</v>
      </c>
      <c r="I173" s="4">
        <v>20.7555959222715</v>
      </c>
      <c r="J173" s="4">
        <v>2.41841585562157</v>
      </c>
      <c r="K173" s="7">
        <v>1.3395872430401799E-5</v>
      </c>
      <c r="L173" s="7">
        <v>-9.4024671448495491E-6</v>
      </c>
      <c r="M173" s="17" t="s">
        <v>365</v>
      </c>
      <c r="N173" s="7" t="s">
        <v>68</v>
      </c>
      <c r="O173" s="7" t="s">
        <v>68</v>
      </c>
      <c r="P173" s="7" t="s">
        <v>68</v>
      </c>
      <c r="Q173" s="7" t="s">
        <v>68</v>
      </c>
      <c r="R173" s="4">
        <v>-800.14334221851004</v>
      </c>
      <c r="S173" s="7" t="s">
        <v>68</v>
      </c>
      <c r="T173" s="7" t="s">
        <v>68</v>
      </c>
      <c r="U173" s="19"/>
      <c r="V173" s="19"/>
    </row>
    <row r="174" spans="1:22" x14ac:dyDescent="0.2">
      <c r="A174" s="1" t="s">
        <v>48</v>
      </c>
      <c r="B174" s="1" t="s">
        <v>40</v>
      </c>
      <c r="C174" s="1">
        <v>-20</v>
      </c>
      <c r="D174" s="1" t="s">
        <v>57</v>
      </c>
      <c r="E174" s="4">
        <v>3.9409892970783922</v>
      </c>
      <c r="F174" s="7">
        <v>5638742.0891237678</v>
      </c>
      <c r="G174" s="7">
        <v>5555555.5555555597</v>
      </c>
      <c r="H174" s="4">
        <v>100</v>
      </c>
      <c r="I174" s="4">
        <v>39.872151983336501</v>
      </c>
      <c r="J174" s="4">
        <v>0.97135372702670997</v>
      </c>
      <c r="K174" s="7">
        <v>3.00252681146941E-5</v>
      </c>
      <c r="L174" s="7">
        <v>7.2269285394427514E-6</v>
      </c>
      <c r="M174" s="17" t="s">
        <v>365</v>
      </c>
      <c r="N174" s="7" t="s">
        <v>68</v>
      </c>
      <c r="O174" s="7" t="s">
        <v>68</v>
      </c>
      <c r="P174" s="7" t="s">
        <v>68</v>
      </c>
      <c r="Q174" s="7" t="s">
        <v>68</v>
      </c>
      <c r="R174" s="4">
        <v>-800.14334221851004</v>
      </c>
      <c r="S174" s="7" t="s">
        <v>68</v>
      </c>
      <c r="T174" s="7" t="s">
        <v>68</v>
      </c>
      <c r="U174" s="19"/>
      <c r="V174" s="19"/>
    </row>
    <row r="175" spans="1:22" x14ac:dyDescent="0.2">
      <c r="A175" s="1" t="s">
        <v>48</v>
      </c>
      <c r="B175" s="1" t="s">
        <v>42</v>
      </c>
      <c r="C175" s="1">
        <v>-20</v>
      </c>
      <c r="D175" s="1" t="s">
        <v>57</v>
      </c>
      <c r="E175" s="4">
        <v>3.9409892970783922</v>
      </c>
      <c r="F175" s="7">
        <v>5638742.0891237678</v>
      </c>
      <c r="G175" s="7">
        <v>5555555.5555555597</v>
      </c>
      <c r="H175" s="4">
        <v>100</v>
      </c>
      <c r="I175" s="4">
        <v>39.872151983336501</v>
      </c>
      <c r="J175" s="4">
        <v>0.97135372702670997</v>
      </c>
      <c r="K175" s="7">
        <v>7.6123615312847498E-5</v>
      </c>
      <c r="L175" s="7">
        <v>5.3325275737596149E-5</v>
      </c>
      <c r="M175" s="17" t="s">
        <v>365</v>
      </c>
      <c r="N175" s="7" t="s">
        <v>68</v>
      </c>
      <c r="O175" s="7" t="s">
        <v>68</v>
      </c>
      <c r="P175" s="7" t="s">
        <v>68</v>
      </c>
      <c r="Q175" s="7" t="s">
        <v>68</v>
      </c>
      <c r="R175" s="4">
        <v>-800.14334221851004</v>
      </c>
      <c r="S175" s="7" t="s">
        <v>68</v>
      </c>
      <c r="T175" s="7" t="s">
        <v>68</v>
      </c>
      <c r="U175" s="19"/>
      <c r="V175" s="19"/>
    </row>
    <row r="176" spans="1:22" x14ac:dyDescent="0.2">
      <c r="A176" s="1" t="s">
        <v>49</v>
      </c>
      <c r="B176" s="1" t="s">
        <v>40</v>
      </c>
      <c r="C176" s="1">
        <v>-20</v>
      </c>
      <c r="D176" s="1" t="s">
        <v>57</v>
      </c>
      <c r="E176" s="4">
        <v>3.85121107266436</v>
      </c>
      <c r="F176" s="7">
        <v>5687759.3804817526</v>
      </c>
      <c r="G176" s="7">
        <v>5476190.4761904804</v>
      </c>
      <c r="H176" s="4">
        <v>100</v>
      </c>
      <c r="I176" s="4">
        <v>28.277944709294001</v>
      </c>
      <c r="J176" s="4">
        <v>0.24918556218458701</v>
      </c>
      <c r="K176" s="7">
        <v>3.4843959386392898E-5</v>
      </c>
      <c r="L176" s="7">
        <v>1.204561981114155E-5</v>
      </c>
      <c r="M176" s="17" t="s">
        <v>365</v>
      </c>
      <c r="N176" s="7" t="s">
        <v>68</v>
      </c>
      <c r="O176" s="7" t="s">
        <v>68</v>
      </c>
      <c r="P176" s="7" t="s">
        <v>68</v>
      </c>
      <c r="Q176" s="7" t="s">
        <v>68</v>
      </c>
      <c r="R176" s="4">
        <v>-800.14334221851004</v>
      </c>
      <c r="S176" s="7" t="s">
        <v>68</v>
      </c>
      <c r="T176" s="7" t="s">
        <v>68</v>
      </c>
      <c r="U176" s="19"/>
      <c r="V176" s="19"/>
    </row>
    <row r="177" spans="1:22" x14ac:dyDescent="0.2">
      <c r="A177" s="1" t="s">
        <v>49</v>
      </c>
      <c r="B177" s="1" t="s">
        <v>42</v>
      </c>
      <c r="C177" s="1">
        <v>-20</v>
      </c>
      <c r="D177" s="1" t="s">
        <v>57</v>
      </c>
      <c r="E177" s="4">
        <v>3.85121107266436</v>
      </c>
      <c r="F177" s="7">
        <v>5687759.3804817526</v>
      </c>
      <c r="G177" s="7">
        <v>5476190.4761904804</v>
      </c>
      <c r="H177" s="4">
        <v>100</v>
      </c>
      <c r="I177" s="4">
        <v>28.277944709294001</v>
      </c>
      <c r="J177" s="4">
        <v>0.24918556218458701</v>
      </c>
      <c r="K177" s="7">
        <v>2.3945429602208999E-5</v>
      </c>
      <c r="L177" s="7">
        <v>1.1470900269576508E-6</v>
      </c>
      <c r="M177" s="17" t="s">
        <v>365</v>
      </c>
      <c r="N177" s="7" t="s">
        <v>68</v>
      </c>
      <c r="O177" s="7" t="s">
        <v>68</v>
      </c>
      <c r="P177" s="7" t="s">
        <v>68</v>
      </c>
      <c r="Q177" s="7" t="s">
        <v>68</v>
      </c>
      <c r="R177" s="4">
        <v>-800.14334221851004</v>
      </c>
      <c r="S177" s="7" t="s">
        <v>68</v>
      </c>
      <c r="T177" s="7" t="s">
        <v>68</v>
      </c>
      <c r="U177" s="19"/>
      <c r="V177" s="19"/>
    </row>
    <row r="178" spans="1:22" x14ac:dyDescent="0.2">
      <c r="A178" s="1" t="s">
        <v>50</v>
      </c>
      <c r="B178" s="1" t="s">
        <v>40</v>
      </c>
      <c r="C178" s="1">
        <v>-20</v>
      </c>
      <c r="D178" s="1" t="s">
        <v>57</v>
      </c>
      <c r="E178" s="4">
        <v>3.9409209383145094</v>
      </c>
      <c r="F178" s="7">
        <v>10407687.354777301</v>
      </c>
      <c r="G178" s="7">
        <v>10253968.2539683</v>
      </c>
      <c r="H178" s="4">
        <v>100</v>
      </c>
      <c r="I178" s="4">
        <v>38.361423150095597</v>
      </c>
      <c r="J178" s="4">
        <v>0.32419655238768802</v>
      </c>
      <c r="K178" s="7">
        <v>2.2737402216529799E-5</v>
      </c>
      <c r="L178" s="7">
        <v>-6.0937358721549159E-8</v>
      </c>
      <c r="M178" s="17" t="s">
        <v>365</v>
      </c>
      <c r="N178" s="7" t="s">
        <v>68</v>
      </c>
      <c r="O178" s="7" t="s">
        <v>68</v>
      </c>
      <c r="P178" s="7" t="s">
        <v>68</v>
      </c>
      <c r="Q178" s="7" t="s">
        <v>68</v>
      </c>
      <c r="R178" s="4">
        <v>-800.14334221851004</v>
      </c>
      <c r="S178" s="7" t="s">
        <v>68</v>
      </c>
      <c r="T178" s="7" t="s">
        <v>68</v>
      </c>
      <c r="U178" s="19"/>
      <c r="V178" s="19"/>
    </row>
    <row r="179" spans="1:22" x14ac:dyDescent="0.2">
      <c r="A179" s="1" t="s">
        <v>50</v>
      </c>
      <c r="B179" s="1" t="s">
        <v>42</v>
      </c>
      <c r="C179" s="1">
        <v>-20</v>
      </c>
      <c r="D179" s="1" t="s">
        <v>57</v>
      </c>
      <c r="E179" s="4">
        <v>3.9409209383145094</v>
      </c>
      <c r="F179" s="7">
        <v>10407687.354777301</v>
      </c>
      <c r="G179" s="7">
        <v>10253968.2539683</v>
      </c>
      <c r="H179" s="4">
        <v>100</v>
      </c>
      <c r="I179" s="4">
        <v>38.361423150095597</v>
      </c>
      <c r="J179" s="4">
        <v>0.32419655238768802</v>
      </c>
      <c r="K179" s="7">
        <v>1.8016938342197602E-5</v>
      </c>
      <c r="L179" s="7">
        <v>-4.781401233053747E-6</v>
      </c>
      <c r="M179" s="17" t="s">
        <v>365</v>
      </c>
      <c r="N179" s="7" t="s">
        <v>68</v>
      </c>
      <c r="O179" s="7" t="s">
        <v>68</v>
      </c>
      <c r="P179" s="7" t="s">
        <v>68</v>
      </c>
      <c r="Q179" s="7" t="s">
        <v>68</v>
      </c>
      <c r="R179" s="4">
        <v>-800.14334221851004</v>
      </c>
      <c r="S179" s="7" t="s">
        <v>68</v>
      </c>
      <c r="T179" s="7" t="s">
        <v>68</v>
      </c>
      <c r="U179" s="19"/>
      <c r="V179" s="19"/>
    </row>
    <row r="180" spans="1:22" x14ac:dyDescent="0.2">
      <c r="A180" s="1" t="s">
        <v>51</v>
      </c>
      <c r="B180" s="1" t="s">
        <v>40</v>
      </c>
      <c r="C180" s="1">
        <v>-20</v>
      </c>
      <c r="D180" s="1" t="s">
        <v>57</v>
      </c>
      <c r="E180" s="4">
        <v>3.9484683653020327</v>
      </c>
      <c r="F180" s="7">
        <v>7638083.2688837321</v>
      </c>
      <c r="G180" s="7">
        <v>7539682.5396825401</v>
      </c>
      <c r="H180" s="4">
        <v>100</v>
      </c>
      <c r="I180" s="4">
        <v>33.409656453034003</v>
      </c>
      <c r="J180" s="4">
        <v>0.32283603586626403</v>
      </c>
      <c r="K180" s="7">
        <v>4.3363431006912199E-5</v>
      </c>
      <c r="L180" s="7">
        <v>2.0565091431660851E-5</v>
      </c>
      <c r="M180" s="17" t="s">
        <v>365</v>
      </c>
      <c r="N180" s="7" t="s">
        <v>68</v>
      </c>
      <c r="O180" s="7" t="s">
        <v>68</v>
      </c>
      <c r="P180" s="7" t="s">
        <v>68</v>
      </c>
      <c r="Q180" s="7" t="s">
        <v>68</v>
      </c>
      <c r="R180" s="4">
        <v>-800.14334221851004</v>
      </c>
      <c r="S180" s="7" t="s">
        <v>68</v>
      </c>
      <c r="T180" s="7" t="s">
        <v>68</v>
      </c>
      <c r="U180" s="19"/>
      <c r="V180" s="19"/>
    </row>
    <row r="181" spans="1:22" x14ac:dyDescent="0.2">
      <c r="A181" s="1" t="s">
        <v>51</v>
      </c>
      <c r="B181" s="1" t="s">
        <v>42</v>
      </c>
      <c r="C181" s="1">
        <v>-20</v>
      </c>
      <c r="D181" s="1" t="s">
        <v>57</v>
      </c>
      <c r="E181" s="4">
        <v>3.9484683653020327</v>
      </c>
      <c r="F181" s="7">
        <v>7638083.2688837321</v>
      </c>
      <c r="G181" s="7">
        <v>7539682.5396825401</v>
      </c>
      <c r="H181" s="4">
        <v>100</v>
      </c>
      <c r="I181" s="4">
        <v>33.409656453034003</v>
      </c>
      <c r="J181" s="4">
        <v>0.32283603586626403</v>
      </c>
      <c r="K181" s="7">
        <v>1.1226139941308499E-5</v>
      </c>
      <c r="L181" s="7">
        <v>-1.1572199633942849E-5</v>
      </c>
      <c r="M181" s="17" t="s">
        <v>365</v>
      </c>
      <c r="N181" s="7" t="s">
        <v>68</v>
      </c>
      <c r="O181" s="7" t="s">
        <v>68</v>
      </c>
      <c r="P181" s="7" t="s">
        <v>68</v>
      </c>
      <c r="Q181" s="7" t="s">
        <v>68</v>
      </c>
      <c r="R181" s="4">
        <v>-800.14334221851004</v>
      </c>
      <c r="S181" s="7" t="s">
        <v>68</v>
      </c>
      <c r="T181" s="7" t="s">
        <v>68</v>
      </c>
      <c r="U181" s="19"/>
      <c r="V181" s="19"/>
    </row>
    <row r="182" spans="1:22" x14ac:dyDescent="0.2">
      <c r="A182" s="1" t="s">
        <v>52</v>
      </c>
      <c r="B182" s="1" t="s">
        <v>40</v>
      </c>
      <c r="C182" s="1">
        <v>-20</v>
      </c>
      <c r="D182" s="1" t="s">
        <v>57</v>
      </c>
      <c r="E182" s="4">
        <v>3.8690234714575484</v>
      </c>
      <c r="F182" s="7">
        <v>19200119.832234871</v>
      </c>
      <c r="G182" s="7">
        <v>18571428.571428601</v>
      </c>
      <c r="H182" s="4">
        <v>55.567508959448503</v>
      </c>
      <c r="I182" s="4">
        <v>32.569705293815097</v>
      </c>
      <c r="J182" s="4">
        <v>0</v>
      </c>
      <c r="K182" s="7">
        <v>2.6508054165380298E-5</v>
      </c>
      <c r="L182" s="7">
        <v>3.7097145901289498E-6</v>
      </c>
      <c r="M182" s="17" t="s">
        <v>365</v>
      </c>
      <c r="N182" s="7" t="s">
        <v>68</v>
      </c>
      <c r="O182" s="7" t="s">
        <v>68</v>
      </c>
      <c r="P182" s="7" t="s">
        <v>68</v>
      </c>
      <c r="Q182" s="7" t="s">
        <v>68</v>
      </c>
      <c r="R182" s="4">
        <v>-800.14334221851004</v>
      </c>
      <c r="S182" s="7" t="s">
        <v>68</v>
      </c>
      <c r="T182" s="7" t="s">
        <v>68</v>
      </c>
      <c r="U182" s="19"/>
      <c r="V182" s="19"/>
    </row>
    <row r="183" spans="1:22" x14ac:dyDescent="0.2">
      <c r="A183" s="1" t="s">
        <v>52</v>
      </c>
      <c r="B183" s="1" t="s">
        <v>42</v>
      </c>
      <c r="C183" s="1">
        <v>-20</v>
      </c>
      <c r="D183" s="1" t="s">
        <v>57</v>
      </c>
      <c r="E183" s="4">
        <v>3.8690234714575484</v>
      </c>
      <c r="F183" s="7">
        <v>19200119.832234871</v>
      </c>
      <c r="G183" s="7">
        <v>18571428.571428601</v>
      </c>
      <c r="H183" s="4">
        <v>55.567508959448503</v>
      </c>
      <c r="I183" s="4">
        <v>32.569705293815097</v>
      </c>
      <c r="J183" s="4">
        <v>0</v>
      </c>
      <c r="K183" s="7">
        <v>1.41286052979665E-5</v>
      </c>
      <c r="L183" s="7">
        <v>-8.6697342772848486E-6</v>
      </c>
      <c r="M183" s="17" t="s">
        <v>365</v>
      </c>
      <c r="N183" s="7" t="s">
        <v>68</v>
      </c>
      <c r="O183" s="7" t="s">
        <v>68</v>
      </c>
      <c r="P183" s="7" t="s">
        <v>68</v>
      </c>
      <c r="Q183" s="7" t="s">
        <v>68</v>
      </c>
      <c r="R183" s="4">
        <v>-800.14334221851004</v>
      </c>
      <c r="S183" s="7" t="s">
        <v>68</v>
      </c>
      <c r="T183" s="7" t="s">
        <v>68</v>
      </c>
      <c r="U183" s="19"/>
      <c r="V183" s="19"/>
    </row>
    <row r="184" spans="1:22" x14ac:dyDescent="0.2">
      <c r="A184" s="1" t="s">
        <v>53</v>
      </c>
      <c r="B184" s="1" t="s">
        <v>40</v>
      </c>
      <c r="C184" s="1">
        <v>-20</v>
      </c>
      <c r="D184" s="1" t="s">
        <v>57</v>
      </c>
      <c r="E184" s="4">
        <v>3.8993055555555558</v>
      </c>
      <c r="F184" s="7">
        <v>11463172.624348048</v>
      </c>
      <c r="G184" s="7">
        <v>11174603.1746032</v>
      </c>
      <c r="H184" s="4">
        <v>86.0268504413377</v>
      </c>
      <c r="I184" s="4">
        <v>16.5688732971742</v>
      </c>
      <c r="J184" s="4">
        <v>0.26631542511245399</v>
      </c>
      <c r="K184" s="7">
        <v>2.4918612259890699E-5</v>
      </c>
      <c r="L184" s="7">
        <v>2.1202726846393509E-6</v>
      </c>
      <c r="M184" s="17" t="s">
        <v>365</v>
      </c>
      <c r="N184" s="7" t="s">
        <v>68</v>
      </c>
      <c r="O184" s="7" t="s">
        <v>68</v>
      </c>
      <c r="P184" s="7" t="s">
        <v>68</v>
      </c>
      <c r="Q184" s="7" t="s">
        <v>68</v>
      </c>
      <c r="R184" s="4">
        <v>-800.14334221851004</v>
      </c>
      <c r="S184" s="7" t="s">
        <v>68</v>
      </c>
      <c r="T184" s="7" t="s">
        <v>68</v>
      </c>
      <c r="U184" s="19"/>
      <c r="V184" s="19"/>
    </row>
    <row r="185" spans="1:22" x14ac:dyDescent="0.2">
      <c r="A185" s="1" t="s">
        <v>53</v>
      </c>
      <c r="B185" s="1" t="s">
        <v>42</v>
      </c>
      <c r="C185" s="1">
        <v>-20</v>
      </c>
      <c r="D185" s="1" t="s">
        <v>57</v>
      </c>
      <c r="E185" s="4">
        <v>3.8993055555555558</v>
      </c>
      <c r="F185" s="7">
        <v>11463172.624348048</v>
      </c>
      <c r="G185" s="7">
        <v>11174603.1746032</v>
      </c>
      <c r="H185" s="4">
        <v>86.0268504413377</v>
      </c>
      <c r="I185" s="4">
        <v>16.5688732971742</v>
      </c>
      <c r="J185" s="4">
        <v>0.26631542511245399</v>
      </c>
      <c r="K185" s="7">
        <v>1.35030620533939E-5</v>
      </c>
      <c r="L185" s="7">
        <v>-9.2952775218574488E-6</v>
      </c>
      <c r="M185" s="17" t="s">
        <v>365</v>
      </c>
      <c r="N185" s="7" t="s">
        <v>68</v>
      </c>
      <c r="O185" s="7" t="s">
        <v>68</v>
      </c>
      <c r="P185" s="7" t="s">
        <v>68</v>
      </c>
      <c r="Q185" s="7" t="s">
        <v>68</v>
      </c>
      <c r="R185" s="4">
        <v>-800.14334221851004</v>
      </c>
      <c r="S185" s="7" t="s">
        <v>68</v>
      </c>
      <c r="T185" s="7" t="s">
        <v>68</v>
      </c>
      <c r="U185" s="19"/>
      <c r="V185" s="19"/>
    </row>
    <row r="186" spans="1:22" x14ac:dyDescent="0.2">
      <c r="A186" s="1" t="s">
        <v>60</v>
      </c>
      <c r="B186" s="1" t="s">
        <v>40</v>
      </c>
      <c r="C186" s="1">
        <v>-20</v>
      </c>
      <c r="D186" s="1" t="s">
        <v>57</v>
      </c>
      <c r="E186" s="4">
        <v>3.9768652400231344</v>
      </c>
      <c r="F186" s="7">
        <v>6274384.3319759555</v>
      </c>
      <c r="G186" s="7">
        <v>6238095.2380952397</v>
      </c>
      <c r="H186" s="4">
        <v>100</v>
      </c>
      <c r="I186" s="4">
        <v>40.867469829292503</v>
      </c>
      <c r="J186" s="4">
        <v>0.143839856843261</v>
      </c>
      <c r="K186" s="7">
        <v>1.8923259619530401E-5</v>
      </c>
      <c r="L186" s="7">
        <v>-3.8750799557209476E-6</v>
      </c>
      <c r="M186" s="17" t="s">
        <v>365</v>
      </c>
      <c r="N186" s="7" t="s">
        <v>68</v>
      </c>
      <c r="O186" s="7" t="s">
        <v>68</v>
      </c>
      <c r="P186" s="7" t="s">
        <v>68</v>
      </c>
      <c r="Q186" s="7" t="s">
        <v>68</v>
      </c>
      <c r="R186" s="4">
        <v>-800.14334221851004</v>
      </c>
      <c r="S186" s="7" t="s">
        <v>68</v>
      </c>
      <c r="T186" s="7" t="s">
        <v>68</v>
      </c>
      <c r="U186" s="19"/>
      <c r="V186" s="19"/>
    </row>
    <row r="187" spans="1:22" x14ac:dyDescent="0.2">
      <c r="A187" s="1" t="s">
        <v>60</v>
      </c>
      <c r="B187" s="1" t="s">
        <v>42</v>
      </c>
      <c r="C187" s="1">
        <v>-20</v>
      </c>
      <c r="D187" s="1" t="s">
        <v>57</v>
      </c>
      <c r="E187" s="4">
        <v>3.9768652400231344</v>
      </c>
      <c r="F187" s="7">
        <v>6274384.3319759555</v>
      </c>
      <c r="G187" s="7">
        <v>6238095.2380952397</v>
      </c>
      <c r="H187" s="4">
        <v>100</v>
      </c>
      <c r="I187" s="4">
        <v>40.867469829292503</v>
      </c>
      <c r="J187" s="4">
        <v>0.143839856843261</v>
      </c>
      <c r="K187" s="7">
        <v>1.2109265526684601E-5</v>
      </c>
      <c r="L187" s="7">
        <v>-1.0689074048566748E-5</v>
      </c>
      <c r="M187" s="17" t="s">
        <v>365</v>
      </c>
      <c r="N187" s="7" t="s">
        <v>68</v>
      </c>
      <c r="O187" s="7" t="s">
        <v>68</v>
      </c>
      <c r="P187" s="7" t="s">
        <v>68</v>
      </c>
      <c r="Q187" s="7" t="s">
        <v>68</v>
      </c>
      <c r="R187" s="4">
        <v>-800.14334221851004</v>
      </c>
      <c r="S187" s="7" t="s">
        <v>68</v>
      </c>
      <c r="T187" s="7" t="s">
        <v>68</v>
      </c>
      <c r="U187" s="19"/>
      <c r="V187" s="19"/>
    </row>
    <row r="188" spans="1:22" x14ac:dyDescent="0.2">
      <c r="A188" s="1" t="s">
        <v>54</v>
      </c>
      <c r="B188" s="1" t="s">
        <v>40</v>
      </c>
      <c r="C188" s="1">
        <v>-20</v>
      </c>
      <c r="D188" s="1" t="s">
        <v>57</v>
      </c>
      <c r="E188" s="4">
        <v>3.7334878331402082</v>
      </c>
      <c r="F188" s="7">
        <v>29250490.181588881</v>
      </c>
      <c r="G188" s="7">
        <v>27301587.301587299</v>
      </c>
      <c r="H188" s="4">
        <v>100</v>
      </c>
      <c r="I188" s="4">
        <v>43.786835953812499</v>
      </c>
      <c r="J188" s="4">
        <v>0.995350530067039</v>
      </c>
      <c r="K188" s="7">
        <v>2.2868135625151401E-5</v>
      </c>
      <c r="L188" s="7">
        <v>6.9796049900052251E-8</v>
      </c>
      <c r="M188" s="17" t="s">
        <v>365</v>
      </c>
      <c r="N188" s="7" t="s">
        <v>68</v>
      </c>
      <c r="O188" s="7" t="s">
        <v>68</v>
      </c>
      <c r="P188" s="7" t="s">
        <v>68</v>
      </c>
      <c r="Q188" s="7" t="s">
        <v>68</v>
      </c>
      <c r="R188" s="4">
        <v>-800.14334221851004</v>
      </c>
      <c r="S188" s="7" t="s">
        <v>68</v>
      </c>
      <c r="T188" s="7" t="s">
        <v>68</v>
      </c>
      <c r="U188" s="19"/>
      <c r="V188" s="19"/>
    </row>
    <row r="189" spans="1:22" x14ac:dyDescent="0.2">
      <c r="A189" s="1" t="s">
        <v>54</v>
      </c>
      <c r="B189" s="1" t="s">
        <v>42</v>
      </c>
      <c r="C189" s="1">
        <v>-20</v>
      </c>
      <c r="D189" s="1" t="s">
        <v>57</v>
      </c>
      <c r="E189" s="4">
        <v>3.7334878331402082</v>
      </c>
      <c r="F189" s="7">
        <v>29250490.181588881</v>
      </c>
      <c r="G189" s="7">
        <v>27301587.301587299</v>
      </c>
      <c r="H189" s="4">
        <v>100</v>
      </c>
      <c r="I189" s="4">
        <v>43.786835953812499</v>
      </c>
      <c r="J189" s="4">
        <v>0.995350530067039</v>
      </c>
      <c r="K189" s="7">
        <v>1.22132564196472E-5</v>
      </c>
      <c r="L189" s="7">
        <v>-1.0585083155604148E-5</v>
      </c>
      <c r="M189" s="17" t="s">
        <v>365</v>
      </c>
      <c r="N189" s="7" t="s">
        <v>68</v>
      </c>
      <c r="O189" s="7" t="s">
        <v>68</v>
      </c>
      <c r="P189" s="7" t="s">
        <v>68</v>
      </c>
      <c r="Q189" s="7" t="s">
        <v>68</v>
      </c>
      <c r="R189" s="4">
        <v>-800.14334221851004</v>
      </c>
      <c r="S189" s="7" t="s">
        <v>68</v>
      </c>
      <c r="T189" s="7" t="s">
        <v>68</v>
      </c>
      <c r="U189" s="19"/>
      <c r="V189" s="19"/>
    </row>
    <row r="190" spans="1:22" x14ac:dyDescent="0.2">
      <c r="A190" s="1" t="s">
        <v>55</v>
      </c>
      <c r="B190" s="1" t="s">
        <v>40</v>
      </c>
      <c r="C190" s="1">
        <v>-20</v>
      </c>
      <c r="D190" s="1" t="s">
        <v>57</v>
      </c>
      <c r="E190" s="4">
        <v>3.9896700143472028</v>
      </c>
      <c r="F190" s="7">
        <v>10009977.715673918</v>
      </c>
      <c r="G190" s="7">
        <v>9984126.9841269907</v>
      </c>
      <c r="H190" s="4">
        <v>100</v>
      </c>
      <c r="I190" s="4">
        <v>30.939685199261898</v>
      </c>
      <c r="J190" s="4">
        <v>0.203452482605678</v>
      </c>
      <c r="K190" s="7">
        <v>2.0631469451164499E-5</v>
      </c>
      <c r="L190" s="7">
        <v>-2.1668701240868497E-6</v>
      </c>
      <c r="M190" s="17" t="s">
        <v>365</v>
      </c>
      <c r="N190" s="7" t="s">
        <v>68</v>
      </c>
      <c r="O190" s="7" t="s">
        <v>68</v>
      </c>
      <c r="P190" s="7" t="s">
        <v>68</v>
      </c>
      <c r="Q190" s="7" t="s">
        <v>68</v>
      </c>
      <c r="R190" s="4">
        <v>-800.14334221851004</v>
      </c>
      <c r="S190" s="7" t="s">
        <v>68</v>
      </c>
      <c r="T190" s="7" t="s">
        <v>68</v>
      </c>
      <c r="U190" s="19"/>
      <c r="V190" s="19"/>
    </row>
    <row r="191" spans="1:22" x14ac:dyDescent="0.2">
      <c r="A191" s="1" t="s">
        <v>55</v>
      </c>
      <c r="B191" s="1" t="s">
        <v>42</v>
      </c>
      <c r="C191" s="1">
        <v>-20</v>
      </c>
      <c r="D191" s="1" t="s">
        <v>57</v>
      </c>
      <c r="E191" s="4">
        <v>3.9896700143472028</v>
      </c>
      <c r="F191" s="7">
        <v>10009977.715673918</v>
      </c>
      <c r="G191" s="7">
        <v>9984126.9841269907</v>
      </c>
      <c r="H191" s="4">
        <v>100</v>
      </c>
      <c r="I191" s="4">
        <v>30.939685199261898</v>
      </c>
      <c r="J191" s="4">
        <v>0.203452482605678</v>
      </c>
      <c r="K191" s="7">
        <v>2.82988051488919E-5</v>
      </c>
      <c r="L191" s="7">
        <v>5.5004655736405514E-6</v>
      </c>
      <c r="M191" s="17" t="s">
        <v>365</v>
      </c>
      <c r="N191" s="7" t="s">
        <v>68</v>
      </c>
      <c r="O191" s="7" t="s">
        <v>68</v>
      </c>
      <c r="P191" s="7" t="s">
        <v>68</v>
      </c>
      <c r="Q191" s="7" t="s">
        <v>68</v>
      </c>
      <c r="R191" s="4">
        <v>-800.14334221851004</v>
      </c>
      <c r="S191" s="7" t="s">
        <v>68</v>
      </c>
      <c r="T191" s="7" t="s">
        <v>68</v>
      </c>
      <c r="U191" s="19"/>
      <c r="V191" s="19"/>
    </row>
  </sheetData>
  <mergeCells count="1">
    <mergeCell ref="A1:H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69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H35" sqref="H35"/>
    </sheetView>
  </sheetViews>
  <sheetFormatPr defaultRowHeight="14.25" x14ac:dyDescent="0.2"/>
  <cols>
    <col min="1" max="1" width="11.25" bestFit="1" customWidth="1"/>
    <col min="2" max="2" width="10" bestFit="1" customWidth="1"/>
    <col min="3" max="3" width="10.625" bestFit="1" customWidth="1"/>
    <col min="4" max="4" width="11" bestFit="1" customWidth="1"/>
    <col min="5" max="5" width="10.5" bestFit="1" customWidth="1"/>
    <col min="6" max="6" width="10" bestFit="1" customWidth="1"/>
    <col min="7" max="7" width="10.625" bestFit="1" customWidth="1"/>
    <col min="8" max="8" width="11" bestFit="1" customWidth="1"/>
    <col min="9" max="9" width="10.5" bestFit="1" customWidth="1"/>
    <col min="10" max="10" width="10" bestFit="1" customWidth="1"/>
    <col min="11" max="11" width="10.625" bestFit="1" customWidth="1"/>
    <col min="12" max="12" width="11" bestFit="1" customWidth="1"/>
    <col min="13" max="13" width="10.5" bestFit="1" customWidth="1"/>
    <col min="14" max="14" width="10" bestFit="1" customWidth="1"/>
    <col min="15" max="15" width="10.625" bestFit="1" customWidth="1"/>
    <col min="16" max="16" width="11" bestFit="1" customWidth="1"/>
    <col min="17" max="17" width="10.5" bestFit="1" customWidth="1"/>
    <col min="18" max="18" width="10" bestFit="1" customWidth="1"/>
    <col min="19" max="19" width="10.625" bestFit="1" customWidth="1"/>
    <col min="20" max="20" width="11" bestFit="1" customWidth="1"/>
    <col min="21" max="21" width="10.5" bestFit="1" customWidth="1"/>
    <col min="22" max="22" width="10" bestFit="1" customWidth="1"/>
    <col min="23" max="23" width="10.625" bestFit="1" customWidth="1"/>
    <col min="24" max="24" width="11" bestFit="1" customWidth="1"/>
    <col min="25" max="25" width="10.5" bestFit="1" customWidth="1"/>
    <col min="38" max="38" width="11.25" bestFit="1" customWidth="1"/>
    <col min="39" max="44" width="17" customWidth="1"/>
  </cols>
  <sheetData>
    <row r="1" spans="1:26" x14ac:dyDescent="0.2">
      <c r="A1" s="58" t="s">
        <v>245</v>
      </c>
      <c r="B1" s="58"/>
      <c r="C1" s="58"/>
      <c r="D1" s="58"/>
      <c r="E1" s="58"/>
      <c r="F1" s="30"/>
      <c r="G1" s="30"/>
      <c r="H1" s="30"/>
      <c r="I1" s="30"/>
      <c r="J1" s="30"/>
    </row>
    <row r="2" spans="1:26" x14ac:dyDescent="0.2">
      <c r="A2" s="49"/>
      <c r="B2" s="61" t="s">
        <v>604</v>
      </c>
      <c r="C2" s="61"/>
      <c r="D2" s="61"/>
      <c r="E2" s="62"/>
      <c r="F2" s="60" t="s">
        <v>609</v>
      </c>
      <c r="G2" s="61"/>
      <c r="H2" s="61"/>
      <c r="I2" s="62"/>
      <c r="J2" s="60" t="s">
        <v>608</v>
      </c>
      <c r="K2" s="61"/>
      <c r="L2" s="61"/>
      <c r="M2" s="62"/>
      <c r="N2" s="60" t="s">
        <v>607</v>
      </c>
      <c r="O2" s="61"/>
      <c r="P2" s="61"/>
      <c r="Q2" s="62"/>
      <c r="R2" s="60" t="s">
        <v>606</v>
      </c>
      <c r="S2" s="61"/>
      <c r="T2" s="61"/>
      <c r="U2" s="62"/>
      <c r="V2" s="60" t="s">
        <v>605</v>
      </c>
      <c r="W2" s="61"/>
      <c r="X2" s="61"/>
      <c r="Y2" s="62"/>
    </row>
    <row r="3" spans="1:26" x14ac:dyDescent="0.2">
      <c r="A3" s="50"/>
      <c r="B3" s="29" t="s">
        <v>611</v>
      </c>
      <c r="C3" s="29" t="s">
        <v>612</v>
      </c>
      <c r="D3" s="29" t="s">
        <v>613</v>
      </c>
      <c r="E3" s="31" t="s">
        <v>614</v>
      </c>
      <c r="F3" s="39" t="s">
        <v>611</v>
      </c>
      <c r="G3" s="29" t="s">
        <v>612</v>
      </c>
      <c r="H3" s="29" t="s">
        <v>613</v>
      </c>
      <c r="I3" s="31" t="s">
        <v>614</v>
      </c>
      <c r="J3" s="39" t="s">
        <v>611</v>
      </c>
      <c r="K3" s="29" t="s">
        <v>612</v>
      </c>
      <c r="L3" s="29" t="s">
        <v>613</v>
      </c>
      <c r="M3" s="31" t="s">
        <v>614</v>
      </c>
      <c r="N3" s="39" t="s">
        <v>611</v>
      </c>
      <c r="O3" s="29" t="s">
        <v>612</v>
      </c>
      <c r="P3" s="29" t="s">
        <v>613</v>
      </c>
      <c r="Q3" s="31" t="s">
        <v>614</v>
      </c>
      <c r="R3" s="39" t="s">
        <v>611</v>
      </c>
      <c r="S3" s="29" t="s">
        <v>612</v>
      </c>
      <c r="T3" s="29" t="s">
        <v>613</v>
      </c>
      <c r="U3" s="31" t="s">
        <v>614</v>
      </c>
      <c r="V3" s="39" t="s">
        <v>611</v>
      </c>
      <c r="W3" s="29" t="s">
        <v>612</v>
      </c>
      <c r="X3" s="29" t="s">
        <v>613</v>
      </c>
      <c r="Y3" s="31" t="s">
        <v>614</v>
      </c>
    </row>
    <row r="4" spans="1:26" x14ac:dyDescent="0.2">
      <c r="A4" s="51" t="s">
        <v>39</v>
      </c>
      <c r="B4" s="32">
        <v>30.474590197826281</v>
      </c>
      <c r="C4" s="33" t="s">
        <v>68</v>
      </c>
      <c r="D4" s="33" t="s">
        <v>68</v>
      </c>
      <c r="E4" s="34" t="s">
        <v>68</v>
      </c>
      <c r="F4" s="40">
        <v>15.045551801936597</v>
      </c>
      <c r="G4" s="33" t="s">
        <v>68</v>
      </c>
      <c r="H4" s="33" t="s">
        <v>68</v>
      </c>
      <c r="I4" s="34" t="s">
        <v>68</v>
      </c>
      <c r="J4" s="43">
        <v>179.07748879135033</v>
      </c>
      <c r="K4" s="28" t="s">
        <v>68</v>
      </c>
      <c r="L4" s="28" t="s">
        <v>68</v>
      </c>
      <c r="M4" s="37" t="s">
        <v>68</v>
      </c>
      <c r="N4" s="43">
        <v>88.412005434060418</v>
      </c>
      <c r="O4" s="28" t="s">
        <v>68</v>
      </c>
      <c r="P4" s="28" t="s">
        <v>68</v>
      </c>
      <c r="Q4" s="37" t="s">
        <v>68</v>
      </c>
      <c r="R4" s="43">
        <v>153.05370272060142</v>
      </c>
      <c r="S4" s="28" t="s">
        <v>68</v>
      </c>
      <c r="T4" s="28" t="s">
        <v>68</v>
      </c>
      <c r="U4" s="37" t="s">
        <v>68</v>
      </c>
      <c r="V4" s="43">
        <v>75.561208032497859</v>
      </c>
      <c r="W4" s="28" t="s">
        <v>68</v>
      </c>
      <c r="X4" s="28" t="s">
        <v>68</v>
      </c>
      <c r="Y4" s="37" t="s">
        <v>68</v>
      </c>
      <c r="Z4" s="24"/>
    </row>
    <row r="5" spans="1:26" x14ac:dyDescent="0.2">
      <c r="A5" s="51" t="s">
        <v>39</v>
      </c>
      <c r="B5" s="32">
        <v>30.053667373228585</v>
      </c>
      <c r="C5" s="33" t="s">
        <v>68</v>
      </c>
      <c r="D5" s="33" t="s">
        <v>68</v>
      </c>
      <c r="E5" s="34">
        <v>199.05643036498711</v>
      </c>
      <c r="F5" s="40">
        <v>14.837738797036735</v>
      </c>
      <c r="G5" s="33" t="s">
        <v>68</v>
      </c>
      <c r="H5" s="33" t="s">
        <v>68</v>
      </c>
      <c r="I5" s="34">
        <v>98.275770572252753</v>
      </c>
      <c r="J5" s="43">
        <v>176.60402477051846</v>
      </c>
      <c r="K5" s="28" t="s">
        <v>68</v>
      </c>
      <c r="L5" s="28" t="s">
        <v>68</v>
      </c>
      <c r="M5" s="37">
        <v>1169.5711922366756</v>
      </c>
      <c r="N5" s="43">
        <v>87.190836230009708</v>
      </c>
      <c r="O5" s="28" t="s">
        <v>68</v>
      </c>
      <c r="P5" s="28" t="s">
        <v>68</v>
      </c>
      <c r="Q5" s="37">
        <v>577.42676257890446</v>
      </c>
      <c r="R5" s="43">
        <v>150.92865832666033</v>
      </c>
      <c r="S5" s="28" t="s">
        <v>68</v>
      </c>
      <c r="T5" s="28" t="s">
        <v>68</v>
      </c>
      <c r="U5" s="37">
        <v>1008.5744111136553</v>
      </c>
      <c r="V5" s="43">
        <v>74.517448808774361</v>
      </c>
      <c r="W5" s="28" t="s">
        <v>68</v>
      </c>
      <c r="X5" s="28" t="s">
        <v>68</v>
      </c>
      <c r="Y5" s="37">
        <v>497.94175258127592</v>
      </c>
      <c r="Z5" s="24"/>
    </row>
    <row r="6" spans="1:26" x14ac:dyDescent="0.2">
      <c r="A6" s="51" t="s">
        <v>43</v>
      </c>
      <c r="B6" s="32">
        <v>18.375771054821019</v>
      </c>
      <c r="C6" s="35">
        <v>115.67731481289169</v>
      </c>
      <c r="D6" s="35">
        <v>6.2950999154151361</v>
      </c>
      <c r="E6" s="36">
        <v>89.414983638414938</v>
      </c>
      <c r="F6" s="40">
        <v>6.3989331486723886</v>
      </c>
      <c r="G6" s="35">
        <v>13.343020139532475</v>
      </c>
      <c r="H6" s="35">
        <v>2.0851944893815313</v>
      </c>
      <c r="I6" s="36">
        <v>31.136679983926019</v>
      </c>
      <c r="J6" s="43">
        <v>107.98133506441216</v>
      </c>
      <c r="K6" s="44">
        <v>32.242576744913578</v>
      </c>
      <c r="L6" s="44">
        <v>0.2985939813179796</v>
      </c>
      <c r="M6" s="45">
        <v>525.36453520266843</v>
      </c>
      <c r="N6" s="43">
        <v>37.601978296322294</v>
      </c>
      <c r="O6" s="44">
        <v>3.7190814080848473</v>
      </c>
      <c r="P6" s="44">
        <v>9.8906535682155766E-2</v>
      </c>
      <c r="Q6" s="45">
        <v>182.94593078113215</v>
      </c>
      <c r="R6" s="43">
        <v>92.284405623828164</v>
      </c>
      <c r="S6" s="44">
        <v>8.1335089421996827</v>
      </c>
      <c r="T6" s="44">
        <v>8.8135247631692837E-2</v>
      </c>
      <c r="U6" s="45">
        <v>453.04674559039023</v>
      </c>
      <c r="V6" s="43">
        <v>32.136053214880725</v>
      </c>
      <c r="W6" s="44">
        <v>0.93818137493538301</v>
      </c>
      <c r="X6" s="44">
        <v>2.9194044727961631E-2</v>
      </c>
      <c r="Y6" s="45">
        <v>157.76267609449562</v>
      </c>
      <c r="Z6" s="24"/>
    </row>
    <row r="7" spans="1:26" x14ac:dyDescent="0.2">
      <c r="A7" s="51" t="s">
        <v>43</v>
      </c>
      <c r="B7" s="32">
        <v>17.450188791941695</v>
      </c>
      <c r="C7" s="35">
        <v>189.1204632459845</v>
      </c>
      <c r="D7" s="35">
        <v>10.837731642956106</v>
      </c>
      <c r="E7" s="36"/>
      <c r="F7" s="40">
        <v>6.0766207403335928</v>
      </c>
      <c r="G7" s="35">
        <v>21.814459939449229</v>
      </c>
      <c r="H7" s="35">
        <v>3.5898998590870854</v>
      </c>
      <c r="I7" s="36"/>
      <c r="J7" s="43">
        <v>102.54234650934814</v>
      </c>
      <c r="K7" s="44">
        <v>52.713283154137493</v>
      </c>
      <c r="L7" s="44">
        <v>0.51406355470256337</v>
      </c>
      <c r="M7" s="45"/>
      <c r="N7" s="43">
        <v>35.707977546290188</v>
      </c>
      <c r="O7" s="44">
        <v>6.0803140173525962</v>
      </c>
      <c r="P7" s="44">
        <v>0.17027886862173461</v>
      </c>
      <c r="Q7" s="45"/>
      <c r="R7" s="43">
        <v>87.64026798428344</v>
      </c>
      <c r="S7" s="44">
        <v>13.297962472236389</v>
      </c>
      <c r="T7" s="44">
        <v>0.15173347569659551</v>
      </c>
      <c r="U7" s="45"/>
      <c r="V7" s="43">
        <v>30.517867255748722</v>
      </c>
      <c r="W7" s="44">
        <v>1.5337999465779264</v>
      </c>
      <c r="X7" s="44">
        <v>5.025908048305705E-2</v>
      </c>
      <c r="Y7" s="45"/>
      <c r="Z7" s="24"/>
    </row>
    <row r="8" spans="1:26" x14ac:dyDescent="0.2">
      <c r="A8" s="51" t="s">
        <v>44</v>
      </c>
      <c r="B8" s="32">
        <v>45.296165837495387</v>
      </c>
      <c r="C8" s="28" t="s">
        <v>68</v>
      </c>
      <c r="D8" s="28" t="s">
        <v>68</v>
      </c>
      <c r="E8" s="37">
        <v>16.169743177150444</v>
      </c>
      <c r="F8" s="40">
        <v>12.369393851201558</v>
      </c>
      <c r="G8" s="28" t="s">
        <v>68</v>
      </c>
      <c r="H8" s="28" t="s">
        <v>68</v>
      </c>
      <c r="I8" s="37">
        <v>4.4156037963237109</v>
      </c>
      <c r="J8" s="43">
        <v>266.17334564301416</v>
      </c>
      <c r="K8" s="28" t="s">
        <v>68</v>
      </c>
      <c r="L8" s="28" t="s">
        <v>68</v>
      </c>
      <c r="M8" s="37">
        <v>95.006555533948458</v>
      </c>
      <c r="N8" s="43">
        <v>72.686128816339064</v>
      </c>
      <c r="O8" s="28" t="s">
        <v>68</v>
      </c>
      <c r="P8" s="28" t="s">
        <v>68</v>
      </c>
      <c r="Q8" s="37">
        <v>25.944215853975724</v>
      </c>
      <c r="R8" s="43">
        <v>227.48167820228619</v>
      </c>
      <c r="S8" s="28" t="s">
        <v>68</v>
      </c>
      <c r="T8" s="28" t="s">
        <v>68</v>
      </c>
      <c r="U8" s="37">
        <v>81.928489811100135</v>
      </c>
      <c r="V8" s="43">
        <v>62.117793781077445</v>
      </c>
      <c r="W8" s="28" t="s">
        <v>68</v>
      </c>
      <c r="X8" s="28" t="s">
        <v>68</v>
      </c>
      <c r="Y8" s="37">
        <v>22.372943001748155</v>
      </c>
      <c r="Z8" s="24"/>
    </row>
    <row r="9" spans="1:26" x14ac:dyDescent="0.2">
      <c r="A9" s="51" t="s">
        <v>44</v>
      </c>
      <c r="B9" s="32">
        <v>45.85461282901661</v>
      </c>
      <c r="C9" s="28" t="s">
        <v>68</v>
      </c>
      <c r="D9" s="28" t="s">
        <v>68</v>
      </c>
      <c r="E9" s="37" t="s">
        <v>68</v>
      </c>
      <c r="F9" s="40">
        <v>12.521893530930003</v>
      </c>
      <c r="G9" s="28" t="s">
        <v>68</v>
      </c>
      <c r="H9" s="28" t="s">
        <v>68</v>
      </c>
      <c r="I9" s="37" t="s">
        <v>68</v>
      </c>
      <c r="J9" s="43">
        <v>269.45494136638627</v>
      </c>
      <c r="K9" s="28" t="s">
        <v>68</v>
      </c>
      <c r="L9" s="28" t="s">
        <v>68</v>
      </c>
      <c r="M9" s="37" t="s">
        <v>68</v>
      </c>
      <c r="N9" s="43">
        <v>73.582260954949504</v>
      </c>
      <c r="O9" s="28" t="s">
        <v>68</v>
      </c>
      <c r="P9" s="28" t="s">
        <v>68</v>
      </c>
      <c r="Q9" s="37" t="s">
        <v>68</v>
      </c>
      <c r="R9" s="43">
        <v>230.28612715968421</v>
      </c>
      <c r="S9" s="28" t="s">
        <v>68</v>
      </c>
      <c r="T9" s="28" t="s">
        <v>68</v>
      </c>
      <c r="U9" s="37" t="s">
        <v>68</v>
      </c>
      <c r="V9" s="43">
        <v>62.887428996820525</v>
      </c>
      <c r="W9" s="28" t="s">
        <v>68</v>
      </c>
      <c r="X9" s="28" t="s">
        <v>68</v>
      </c>
      <c r="Y9" s="37" t="s">
        <v>68</v>
      </c>
      <c r="Z9" s="24"/>
    </row>
    <row r="10" spans="1:26" x14ac:dyDescent="0.2">
      <c r="A10" s="51" t="s">
        <v>45</v>
      </c>
      <c r="B10" s="32">
        <v>56.851888499891295</v>
      </c>
      <c r="C10" s="28" t="s">
        <v>68</v>
      </c>
      <c r="D10" s="28" t="s">
        <v>68</v>
      </c>
      <c r="E10" s="37">
        <v>901.40106138700287</v>
      </c>
      <c r="F10" s="40">
        <v>24.242327873859228</v>
      </c>
      <c r="G10" s="28" t="s">
        <v>68</v>
      </c>
      <c r="H10" s="28" t="s">
        <v>68</v>
      </c>
      <c r="I10" s="37">
        <v>384.36823564849942</v>
      </c>
      <c r="J10" s="43">
        <v>334.07810767977361</v>
      </c>
      <c r="K10" s="28" t="s">
        <v>68</v>
      </c>
      <c r="L10" s="28" t="s">
        <v>68</v>
      </c>
      <c r="M10" s="37">
        <v>5296.2504758913774</v>
      </c>
      <c r="N10" s="43">
        <v>142.4549163721625</v>
      </c>
      <c r="O10" s="28" t="s">
        <v>68</v>
      </c>
      <c r="P10" s="28" t="s">
        <v>68</v>
      </c>
      <c r="Q10" s="37">
        <v>2258.3847947089253</v>
      </c>
      <c r="R10" s="43">
        <v>285.51743074613847</v>
      </c>
      <c r="S10" s="28" t="s">
        <v>68</v>
      </c>
      <c r="T10" s="28" t="s">
        <v>68</v>
      </c>
      <c r="U10" s="37">
        <v>4567.1962655158532</v>
      </c>
      <c r="V10" s="43">
        <v>121.74891413420654</v>
      </c>
      <c r="W10" s="28" t="s">
        <v>68</v>
      </c>
      <c r="X10" s="28" t="s">
        <v>68</v>
      </c>
      <c r="Y10" s="37">
        <v>1947.5115789420668</v>
      </c>
      <c r="Z10" s="24"/>
    </row>
    <row r="11" spans="1:26" x14ac:dyDescent="0.2">
      <c r="A11" s="51" t="s">
        <v>45</v>
      </c>
      <c r="B11" s="32">
        <v>58.458256053830688</v>
      </c>
      <c r="C11" s="28" t="s">
        <v>68</v>
      </c>
      <c r="D11" s="28" t="s">
        <v>68</v>
      </c>
      <c r="E11" s="37">
        <v>2734.5786032615451</v>
      </c>
      <c r="F11" s="40">
        <v>24.927302286426059</v>
      </c>
      <c r="G11" s="28" t="s">
        <v>68</v>
      </c>
      <c r="H11" s="28" t="s">
        <v>68</v>
      </c>
      <c r="I11" s="37">
        <v>1166.0571503659576</v>
      </c>
      <c r="J11" s="43">
        <v>343.51758712044835</v>
      </c>
      <c r="K11" s="28" t="s">
        <v>68</v>
      </c>
      <c r="L11" s="28" t="s">
        <v>68</v>
      </c>
      <c r="M11" s="37">
        <v>16067.224512251014</v>
      </c>
      <c r="N11" s="43">
        <v>146.4800237449779</v>
      </c>
      <c r="O11" s="28" t="s">
        <v>68</v>
      </c>
      <c r="P11" s="28" t="s">
        <v>68</v>
      </c>
      <c r="Q11" s="37">
        <v>6851.2574503068936</v>
      </c>
      <c r="R11" s="43">
        <v>293.59026429225293</v>
      </c>
      <c r="S11" s="28" t="s">
        <v>68</v>
      </c>
      <c r="T11" s="28" t="s">
        <v>68</v>
      </c>
      <c r="U11" s="37">
        <v>13855.459777521071</v>
      </c>
      <c r="V11" s="43">
        <v>125.18802266163175</v>
      </c>
      <c r="W11" s="28" t="s">
        <v>68</v>
      </c>
      <c r="X11" s="28" t="s">
        <v>68</v>
      </c>
      <c r="Y11" s="37">
        <v>5908.1608502099134</v>
      </c>
      <c r="Z11" s="24"/>
    </row>
    <row r="12" spans="1:26" x14ac:dyDescent="0.2">
      <c r="A12" s="51" t="s">
        <v>46</v>
      </c>
      <c r="B12" s="32">
        <v>31.093363951493078</v>
      </c>
      <c r="C12" s="28" t="s">
        <v>68</v>
      </c>
      <c r="D12" s="28" t="s">
        <v>68</v>
      </c>
      <c r="E12" s="37">
        <v>18.261688741129866</v>
      </c>
      <c r="F12" s="40">
        <v>7.6685103773357568</v>
      </c>
      <c r="G12" s="28" t="s">
        <v>68</v>
      </c>
      <c r="H12" s="28" t="s">
        <v>68</v>
      </c>
      <c r="I12" s="37">
        <v>4.5038532928601098</v>
      </c>
      <c r="J12" s="43">
        <v>182.71358198300058</v>
      </c>
      <c r="K12" s="28" t="s">
        <v>68</v>
      </c>
      <c r="L12" s="28" t="s">
        <v>68</v>
      </c>
      <c r="M12" s="37">
        <v>107.29794076009483</v>
      </c>
      <c r="N12" s="43">
        <v>45.062380567849296</v>
      </c>
      <c r="O12" s="28" t="s">
        <v>68</v>
      </c>
      <c r="P12" s="28" t="s">
        <v>68</v>
      </c>
      <c r="Q12" s="37">
        <v>26.462732481090505</v>
      </c>
      <c r="R12" s="43">
        <v>156.15288404506356</v>
      </c>
      <c r="S12" s="28" t="s">
        <v>68</v>
      </c>
      <c r="T12" s="28" t="s">
        <v>68</v>
      </c>
      <c r="U12" s="37">
        <v>92.528034573648029</v>
      </c>
      <c r="V12" s="43">
        <v>38.511596602771732</v>
      </c>
      <c r="W12" s="28" t="s">
        <v>68</v>
      </c>
      <c r="X12" s="28" t="s">
        <v>68</v>
      </c>
      <c r="Y12" s="37">
        <v>22.820064262674748</v>
      </c>
      <c r="Z12" s="24"/>
    </row>
    <row r="13" spans="1:26" x14ac:dyDescent="0.2">
      <c r="A13" s="51" t="s">
        <v>46</v>
      </c>
      <c r="B13" s="32">
        <v>125.23319258620391</v>
      </c>
      <c r="C13" s="28" t="s">
        <v>68</v>
      </c>
      <c r="D13" s="28" t="s">
        <v>68</v>
      </c>
      <c r="E13" s="37">
        <v>8.0580717813028215</v>
      </c>
      <c r="F13" s="40">
        <v>30.88607712026208</v>
      </c>
      <c r="G13" s="28" t="s">
        <v>68</v>
      </c>
      <c r="H13" s="28" t="s">
        <v>68</v>
      </c>
      <c r="I13" s="37">
        <v>1.9873503289202596</v>
      </c>
      <c r="J13" s="43">
        <v>735.90638942408498</v>
      </c>
      <c r="K13" s="28" t="s">
        <v>68</v>
      </c>
      <c r="L13" s="28" t="s">
        <v>68</v>
      </c>
      <c r="M13" s="37">
        <v>47.345813461571865</v>
      </c>
      <c r="N13" s="43">
        <v>181.49550472731329</v>
      </c>
      <c r="O13" s="28" t="s">
        <v>68</v>
      </c>
      <c r="P13" s="28" t="s">
        <v>68</v>
      </c>
      <c r="Q13" s="37">
        <v>11.676827969462357</v>
      </c>
      <c r="R13" s="43">
        <v>628.90710676388619</v>
      </c>
      <c r="S13" s="28" t="s">
        <v>68</v>
      </c>
      <c r="T13" s="28" t="s">
        <v>68</v>
      </c>
      <c r="U13" s="37">
        <v>40.828537258947335</v>
      </c>
      <c r="V13" s="43">
        <v>155.1122561885476</v>
      </c>
      <c r="W13" s="28" t="s">
        <v>68</v>
      </c>
      <c r="X13" s="28" t="s">
        <v>68</v>
      </c>
      <c r="Y13" s="37">
        <v>10.069401450363225</v>
      </c>
      <c r="Z13" s="24"/>
    </row>
    <row r="14" spans="1:26" x14ac:dyDescent="0.2">
      <c r="A14" s="51" t="s">
        <v>47</v>
      </c>
      <c r="B14" s="32">
        <v>19.868009338809976</v>
      </c>
      <c r="C14" s="28" t="s">
        <v>68</v>
      </c>
      <c r="D14" s="28" t="s">
        <v>68</v>
      </c>
      <c r="E14" s="37">
        <v>10.620325105895914</v>
      </c>
      <c r="F14" s="40">
        <v>8.0682035485810193</v>
      </c>
      <c r="G14" s="28" t="s">
        <v>68</v>
      </c>
      <c r="H14" s="28" t="s">
        <v>68</v>
      </c>
      <c r="I14" s="37">
        <v>4.3128097659534239</v>
      </c>
      <c r="J14" s="43">
        <v>116.75015797032668</v>
      </c>
      <c r="K14" s="28" t="s">
        <v>68</v>
      </c>
      <c r="L14" s="28" t="s">
        <v>68</v>
      </c>
      <c r="M14" s="37">
        <v>62.400527695932212</v>
      </c>
      <c r="N14" s="43">
        <v>47.411093017434858</v>
      </c>
      <c r="O14" s="28" t="s">
        <v>68</v>
      </c>
      <c r="P14" s="28" t="s">
        <v>68</v>
      </c>
      <c r="Q14" s="37">
        <v>25.340241712399155</v>
      </c>
      <c r="R14" s="43">
        <v>99.779125334441261</v>
      </c>
      <c r="S14" s="28" t="s">
        <v>68</v>
      </c>
      <c r="T14" s="28" t="s">
        <v>68</v>
      </c>
      <c r="U14" s="37">
        <v>53.810858893160578</v>
      </c>
      <c r="V14" s="43">
        <v>40.51920645288979</v>
      </c>
      <c r="W14" s="28" t="s">
        <v>68</v>
      </c>
      <c r="X14" s="28" t="s">
        <v>68</v>
      </c>
      <c r="Y14" s="37">
        <v>21.852072674195725</v>
      </c>
      <c r="Z14" s="24"/>
    </row>
    <row r="15" spans="1:26" x14ac:dyDescent="0.2">
      <c r="A15" s="51" t="s">
        <v>47</v>
      </c>
      <c r="B15" s="32">
        <v>63.148576398093539</v>
      </c>
      <c r="C15" s="28" t="s">
        <v>68</v>
      </c>
      <c r="D15" s="28" t="s">
        <v>68</v>
      </c>
      <c r="E15" s="37">
        <v>215.69078963219479</v>
      </c>
      <c r="F15" s="40">
        <v>25.644016946765483</v>
      </c>
      <c r="G15" s="28" t="s">
        <v>68</v>
      </c>
      <c r="H15" s="28" t="s">
        <v>68</v>
      </c>
      <c r="I15" s="37">
        <v>87.589912236821533</v>
      </c>
      <c r="J15" s="43">
        <v>371.07926337024043</v>
      </c>
      <c r="K15" s="28" t="s">
        <v>68</v>
      </c>
      <c r="L15" s="28" t="s">
        <v>68</v>
      </c>
      <c r="M15" s="37">
        <v>1267.3076349357066</v>
      </c>
      <c r="N15" s="43">
        <v>150.69164597583841</v>
      </c>
      <c r="O15" s="28" t="s">
        <v>68</v>
      </c>
      <c r="P15" s="28" t="s">
        <v>68</v>
      </c>
      <c r="Q15" s="37">
        <v>514.64118940989613</v>
      </c>
      <c r="R15" s="43">
        <v>317.14185405088358</v>
      </c>
      <c r="S15" s="28" t="s">
        <v>68</v>
      </c>
      <c r="T15" s="28" t="s">
        <v>68</v>
      </c>
      <c r="U15" s="37">
        <v>1092.8576150965991</v>
      </c>
      <c r="V15" s="43">
        <v>128.79100526908778</v>
      </c>
      <c r="W15" s="28" t="s">
        <v>68</v>
      </c>
      <c r="X15" s="28" t="s">
        <v>68</v>
      </c>
      <c r="Y15" s="37">
        <v>443.79960744377553</v>
      </c>
      <c r="Z15" s="24"/>
    </row>
    <row r="16" spans="1:26" x14ac:dyDescent="0.2">
      <c r="A16" s="51" t="s">
        <v>250</v>
      </c>
      <c r="B16" s="32">
        <v>28.551953504087244</v>
      </c>
      <c r="C16" s="35">
        <v>142.19526046716683</v>
      </c>
      <c r="D16" s="35">
        <v>4.9802287765287732</v>
      </c>
      <c r="E16" s="36" t="s">
        <v>68</v>
      </c>
      <c r="F16" s="40">
        <v>8.6225375127560362</v>
      </c>
      <c r="G16" s="35">
        <v>5.003572077271313</v>
      </c>
      <c r="H16" s="35">
        <v>0.58028997494868684</v>
      </c>
      <c r="I16" s="36" t="s">
        <v>68</v>
      </c>
      <c r="J16" s="43">
        <v>167.77952059102813</v>
      </c>
      <c r="K16" s="44">
        <v>39.633886780579502</v>
      </c>
      <c r="L16" s="44">
        <v>0.23622601042703714</v>
      </c>
      <c r="M16" s="45" t="s">
        <v>68</v>
      </c>
      <c r="N16" s="43">
        <v>50.668519404855068</v>
      </c>
      <c r="O16" s="44">
        <v>1.3946386719044737</v>
      </c>
      <c r="P16" s="44">
        <v>2.7524756757957271E-2</v>
      </c>
      <c r="Q16" s="45" t="s">
        <v>68</v>
      </c>
      <c r="R16" s="43">
        <v>143.39215458362082</v>
      </c>
      <c r="S16" s="44">
        <v>9.9982715356876195</v>
      </c>
      <c r="T16" s="44">
        <v>6.9726768279062365E-2</v>
      </c>
      <c r="U16" s="45" t="s">
        <v>68</v>
      </c>
      <c r="V16" s="43">
        <v>43.30276005283006</v>
      </c>
      <c r="W16" s="44">
        <v>0.35181134683004772</v>
      </c>
      <c r="X16" s="44">
        <v>8.1244554943110392E-3</v>
      </c>
      <c r="Y16" s="45" t="s">
        <v>68</v>
      </c>
      <c r="Z16" s="24"/>
    </row>
    <row r="17" spans="1:26" x14ac:dyDescent="0.2">
      <c r="A17" s="51" t="s">
        <v>250</v>
      </c>
      <c r="B17" s="32">
        <v>34.818830358260534</v>
      </c>
      <c r="C17" s="35">
        <v>154.99478735299343</v>
      </c>
      <c r="D17" s="35">
        <v>4.4514645023456954</v>
      </c>
      <c r="E17" s="36">
        <v>91.477283743888975</v>
      </c>
      <c r="F17" s="40">
        <v>10.515100862412528</v>
      </c>
      <c r="G17" s="35">
        <v>5.4539623020776684</v>
      </c>
      <c r="H17" s="35">
        <v>0.51867902870751359</v>
      </c>
      <c r="I17" s="36">
        <v>27.625651272295528</v>
      </c>
      <c r="J17" s="43">
        <v>204.60549798153099</v>
      </c>
      <c r="K17" s="44">
        <v>43.201481071494506</v>
      </c>
      <c r="L17" s="44">
        <v>0.21114526001346332</v>
      </c>
      <c r="M17" s="45">
        <v>537.48173628321854</v>
      </c>
      <c r="N17" s="43">
        <v>61.789767954382896</v>
      </c>
      <c r="O17" s="44">
        <v>1.5201753115815506</v>
      </c>
      <c r="P17" s="44">
        <v>2.4602379356786708E-2</v>
      </c>
      <c r="Q17" s="45">
        <v>162.3166146183263</v>
      </c>
      <c r="R17" s="43">
        <v>174.86573624207659</v>
      </c>
      <c r="S17" s="44">
        <v>10.89820651089188</v>
      </c>
      <c r="T17" s="44">
        <v>6.2323281536440463E-2</v>
      </c>
      <c r="U17" s="45">
        <v>463.49614079920701</v>
      </c>
      <c r="V17" s="43">
        <v>52.809730760159489</v>
      </c>
      <c r="W17" s="44">
        <v>0.38348369563511375</v>
      </c>
      <c r="X17" s="44">
        <v>7.2616105046386641E-3</v>
      </c>
      <c r="Y17" s="45">
        <v>139.97324948225003</v>
      </c>
      <c r="Z17" s="24"/>
    </row>
    <row r="18" spans="1:26" x14ac:dyDescent="0.2">
      <c r="A18" s="51" t="s">
        <v>48</v>
      </c>
      <c r="B18" s="32">
        <v>37.956446580075998</v>
      </c>
      <c r="C18" s="33" t="s">
        <v>68</v>
      </c>
      <c r="D18" s="33" t="s">
        <v>68</v>
      </c>
      <c r="E18" s="34">
        <v>531.2493255255639</v>
      </c>
      <c r="F18" s="40">
        <v>15.13405206788183</v>
      </c>
      <c r="G18" s="33" t="s">
        <v>68</v>
      </c>
      <c r="H18" s="33" t="s">
        <v>68</v>
      </c>
      <c r="I18" s="34">
        <v>211.82053848400287</v>
      </c>
      <c r="J18" s="43">
        <v>223.04303660457029</v>
      </c>
      <c r="K18" s="28" t="s">
        <v>68</v>
      </c>
      <c r="L18" s="28" t="s">
        <v>68</v>
      </c>
      <c r="M18" s="37">
        <v>3121.3958066594187</v>
      </c>
      <c r="N18" s="43">
        <v>88.932058543223121</v>
      </c>
      <c r="O18" s="28" t="s">
        <v>68</v>
      </c>
      <c r="P18" s="28" t="s">
        <v>68</v>
      </c>
      <c r="Q18" s="37">
        <v>1244.567680032736</v>
      </c>
      <c r="R18" s="43">
        <v>190.62355570043334</v>
      </c>
      <c r="S18" s="28" t="s">
        <v>68</v>
      </c>
      <c r="T18" s="28" t="s">
        <v>68</v>
      </c>
      <c r="U18" s="37">
        <v>2691.7315756879866</v>
      </c>
      <c r="V18" s="43">
        <v>76.004733465299395</v>
      </c>
      <c r="W18" s="28" t="s">
        <v>68</v>
      </c>
      <c r="X18" s="28" t="s">
        <v>68</v>
      </c>
      <c r="Y18" s="37">
        <v>1073.2501269412007</v>
      </c>
      <c r="Z18" s="24"/>
    </row>
    <row r="19" spans="1:26" x14ac:dyDescent="0.2">
      <c r="A19" s="51" t="s">
        <v>48</v>
      </c>
      <c r="B19" s="32">
        <v>31.649745409274196</v>
      </c>
      <c r="C19" s="33" t="s">
        <v>68</v>
      </c>
      <c r="D19" s="33" t="s">
        <v>68</v>
      </c>
      <c r="E19" s="34">
        <v>147.67750444965489</v>
      </c>
      <c r="F19" s="40">
        <v>12.619434591924874</v>
      </c>
      <c r="G19" s="33" t="s">
        <v>68</v>
      </c>
      <c r="H19" s="33" t="s">
        <v>68</v>
      </c>
      <c r="I19" s="34">
        <v>58.882199019364919</v>
      </c>
      <c r="J19" s="43">
        <v>185.98304003387932</v>
      </c>
      <c r="K19" s="28" t="s">
        <v>68</v>
      </c>
      <c r="L19" s="28" t="s">
        <v>68</v>
      </c>
      <c r="M19" s="37">
        <v>867.69040632861766</v>
      </c>
      <c r="N19" s="43">
        <v>74.155440385537915</v>
      </c>
      <c r="O19" s="28" t="s">
        <v>68</v>
      </c>
      <c r="P19" s="28" t="s">
        <v>68</v>
      </c>
      <c r="Q19" s="37">
        <v>345.9668375561763</v>
      </c>
      <c r="R19" s="43">
        <v>158.95032271865952</v>
      </c>
      <c r="S19" s="28" t="s">
        <v>68</v>
      </c>
      <c r="T19" s="28" t="s">
        <v>68</v>
      </c>
      <c r="U19" s="37">
        <v>748.24920663794262</v>
      </c>
      <c r="V19" s="43">
        <v>63.376955478640987</v>
      </c>
      <c r="W19" s="28" t="s">
        <v>68</v>
      </c>
      <c r="X19" s="28" t="s">
        <v>68</v>
      </c>
      <c r="Y19" s="37">
        <v>298.34370524418006</v>
      </c>
      <c r="Z19" s="24"/>
    </row>
    <row r="20" spans="1:26" x14ac:dyDescent="0.2">
      <c r="A20" s="51" t="s">
        <v>49</v>
      </c>
      <c r="B20" s="33" t="s">
        <v>68</v>
      </c>
      <c r="C20" s="33" t="s">
        <v>68</v>
      </c>
      <c r="D20" s="33" t="s">
        <v>68</v>
      </c>
      <c r="E20" s="34">
        <v>94.467368117150755</v>
      </c>
      <c r="F20" s="41" t="s">
        <v>68</v>
      </c>
      <c r="G20" s="33" t="s">
        <v>68</v>
      </c>
      <c r="H20" s="33" t="s">
        <v>68</v>
      </c>
      <c r="I20" s="34">
        <v>26.713430124493119</v>
      </c>
      <c r="J20" s="46" t="s">
        <v>68</v>
      </c>
      <c r="K20" s="28" t="s">
        <v>68</v>
      </c>
      <c r="L20" s="28" t="s">
        <v>68</v>
      </c>
      <c r="M20" s="37">
        <v>555.05020437496421</v>
      </c>
      <c r="N20" s="46" t="s">
        <v>68</v>
      </c>
      <c r="O20" s="28" t="s">
        <v>68</v>
      </c>
      <c r="P20" s="28" t="s">
        <v>68</v>
      </c>
      <c r="Q20" s="37">
        <v>156.95678990197567</v>
      </c>
      <c r="R20" s="46" t="s">
        <v>68</v>
      </c>
      <c r="S20" s="28" t="s">
        <v>68</v>
      </c>
      <c r="T20" s="28" t="s">
        <v>68</v>
      </c>
      <c r="U20" s="37">
        <v>478.64705380969355</v>
      </c>
      <c r="V20" s="46" t="s">
        <v>68</v>
      </c>
      <c r="W20" s="28" t="s">
        <v>68</v>
      </c>
      <c r="X20" s="28" t="s">
        <v>68</v>
      </c>
      <c r="Y20" s="37">
        <v>135.35098295907122</v>
      </c>
      <c r="Z20" s="24"/>
    </row>
    <row r="21" spans="1:26" x14ac:dyDescent="0.2">
      <c r="A21" s="51" t="s">
        <v>49</v>
      </c>
      <c r="B21" s="33" t="s">
        <v>68</v>
      </c>
      <c r="C21" s="33" t="s">
        <v>68</v>
      </c>
      <c r="D21" s="33" t="s">
        <v>68</v>
      </c>
      <c r="E21" s="34">
        <v>58.207424817258712</v>
      </c>
      <c r="F21" s="41" t="s">
        <v>68</v>
      </c>
      <c r="G21" s="33" t="s">
        <v>68</v>
      </c>
      <c r="H21" s="33" t="s">
        <v>68</v>
      </c>
      <c r="I21" s="34">
        <v>16.459863406528292</v>
      </c>
      <c r="J21" s="46" t="s">
        <v>68</v>
      </c>
      <c r="K21" s="28" t="s">
        <v>68</v>
      </c>
      <c r="L21" s="28" t="s">
        <v>68</v>
      </c>
      <c r="M21" s="37">
        <v>342.00215042398554</v>
      </c>
      <c r="N21" s="46" t="s">
        <v>68</v>
      </c>
      <c r="O21" s="28" t="s">
        <v>68</v>
      </c>
      <c r="P21" s="28" t="s">
        <v>68</v>
      </c>
      <c r="Q21" s="37">
        <v>96.711179001491118</v>
      </c>
      <c r="R21" s="46" t="s">
        <v>68</v>
      </c>
      <c r="S21" s="28" t="s">
        <v>68</v>
      </c>
      <c r="T21" s="28" t="s">
        <v>68</v>
      </c>
      <c r="U21" s="37">
        <v>294.92444730987671</v>
      </c>
      <c r="V21" s="46" t="s">
        <v>68</v>
      </c>
      <c r="W21" s="28" t="s">
        <v>68</v>
      </c>
      <c r="X21" s="28" t="s">
        <v>68</v>
      </c>
      <c r="Y21" s="37">
        <v>83.398414276322583</v>
      </c>
      <c r="Z21" s="24"/>
    </row>
    <row r="22" spans="1:26" x14ac:dyDescent="0.2">
      <c r="A22" s="51" t="s">
        <v>50</v>
      </c>
      <c r="B22" s="32">
        <v>31.586615308270897</v>
      </c>
      <c r="C22" s="33" t="s">
        <v>68</v>
      </c>
      <c r="D22" s="33" t="s">
        <v>68</v>
      </c>
      <c r="E22" s="34">
        <v>75.760686802780455</v>
      </c>
      <c r="F22" s="40">
        <v>12.11707515719867</v>
      </c>
      <c r="G22" s="33" t="s">
        <v>68</v>
      </c>
      <c r="H22" s="33" t="s">
        <v>68</v>
      </c>
      <c r="I22" s="34">
        <v>29.062877645833243</v>
      </c>
      <c r="J22" s="43">
        <v>185.61206933726197</v>
      </c>
      <c r="K22" s="28" t="s">
        <v>68</v>
      </c>
      <c r="L22" s="28" t="s">
        <v>68</v>
      </c>
      <c r="M22" s="37">
        <v>445.1376759149544</v>
      </c>
      <c r="N22" s="43">
        <v>71.203431336115912</v>
      </c>
      <c r="O22" s="28" t="s">
        <v>68</v>
      </c>
      <c r="P22" s="28" t="s">
        <v>68</v>
      </c>
      <c r="Q22" s="37">
        <v>170.76114745823682</v>
      </c>
      <c r="R22" s="43">
        <v>158.6329451963166</v>
      </c>
      <c r="S22" s="28" t="s">
        <v>68</v>
      </c>
      <c r="T22" s="28" t="s">
        <v>68</v>
      </c>
      <c r="U22" s="37">
        <v>383.86271854627631</v>
      </c>
      <c r="V22" s="43">
        <v>60.853595102976087</v>
      </c>
      <c r="W22" s="28" t="s">
        <v>68</v>
      </c>
      <c r="X22" s="28" t="s">
        <v>68</v>
      </c>
      <c r="Y22" s="37">
        <v>147.25580916341579</v>
      </c>
      <c r="Z22" s="24"/>
    </row>
    <row r="23" spans="1:26" x14ac:dyDescent="0.2">
      <c r="A23" s="51" t="s">
        <v>50</v>
      </c>
      <c r="B23" s="32">
        <v>36.399329207185723</v>
      </c>
      <c r="C23" s="33" t="s">
        <v>68</v>
      </c>
      <c r="D23" s="33" t="s">
        <v>68</v>
      </c>
      <c r="E23" s="34">
        <v>182.6742092626553</v>
      </c>
      <c r="F23" s="40">
        <v>13.963300700964853</v>
      </c>
      <c r="G23" s="33" t="s">
        <v>68</v>
      </c>
      <c r="H23" s="33" t="s">
        <v>68</v>
      </c>
      <c r="I23" s="34">
        <v>70.076426401338324</v>
      </c>
      <c r="J23" s="43">
        <v>213.89296544428728</v>
      </c>
      <c r="K23" s="28" t="s">
        <v>68</v>
      </c>
      <c r="L23" s="28" t="s">
        <v>68</v>
      </c>
      <c r="M23" s="37">
        <v>1073.3162064971682</v>
      </c>
      <c r="N23" s="43">
        <v>82.052385562370787</v>
      </c>
      <c r="O23" s="28" t="s">
        <v>68</v>
      </c>
      <c r="P23" s="28" t="s">
        <v>68</v>
      </c>
      <c r="Q23" s="37">
        <v>411.73937171293255</v>
      </c>
      <c r="R23" s="43">
        <v>182.80302087398377</v>
      </c>
      <c r="S23" s="28" t="s">
        <v>68</v>
      </c>
      <c r="T23" s="28" t="s">
        <v>68</v>
      </c>
      <c r="U23" s="37">
        <v>925.57031397684364</v>
      </c>
      <c r="V23" s="43">
        <v>70.124810270556267</v>
      </c>
      <c r="W23" s="28" t="s">
        <v>68</v>
      </c>
      <c r="X23" s="28" t="s">
        <v>68</v>
      </c>
      <c r="Y23" s="37">
        <v>355.06215751385196</v>
      </c>
      <c r="Z23" s="24"/>
    </row>
    <row r="24" spans="1:26" x14ac:dyDescent="0.2">
      <c r="A24" s="51" t="s">
        <v>51</v>
      </c>
      <c r="B24" s="32">
        <v>79.776214718946861</v>
      </c>
      <c r="C24" s="33" t="s">
        <v>68</v>
      </c>
      <c r="D24" s="33" t="s">
        <v>68</v>
      </c>
      <c r="E24" s="34">
        <v>19.59230566494778</v>
      </c>
      <c r="F24" s="40">
        <v>26.652959268834888</v>
      </c>
      <c r="G24" s="33" t="s">
        <v>68</v>
      </c>
      <c r="H24" s="33" t="s">
        <v>68</v>
      </c>
      <c r="I24" s="34">
        <v>6.5457220138873717</v>
      </c>
      <c r="J24" s="43">
        <v>468.78806587422389</v>
      </c>
      <c r="K24" s="28" t="s">
        <v>68</v>
      </c>
      <c r="L24" s="28" t="s">
        <v>68</v>
      </c>
      <c r="M24" s="37">
        <v>115.1160816719282</v>
      </c>
      <c r="N24" s="43">
        <v>156.6204823014009</v>
      </c>
      <c r="O24" s="28" t="s">
        <v>68</v>
      </c>
      <c r="P24" s="28" t="s">
        <v>68</v>
      </c>
      <c r="Q24" s="37">
        <v>38.459887408785242</v>
      </c>
      <c r="R24" s="43">
        <v>400.63136299049739</v>
      </c>
      <c r="S24" s="28" t="s">
        <v>68</v>
      </c>
      <c r="T24" s="28" t="s">
        <v>68</v>
      </c>
      <c r="U24" s="37">
        <v>99.269770405998315</v>
      </c>
      <c r="V24" s="43">
        <v>133.85372982074304</v>
      </c>
      <c r="W24" s="28" t="s">
        <v>68</v>
      </c>
      <c r="X24" s="28" t="s">
        <v>68</v>
      </c>
      <c r="Y24" s="37">
        <v>33.165730010417924</v>
      </c>
      <c r="Z24" s="24"/>
    </row>
    <row r="25" spans="1:26" x14ac:dyDescent="0.2">
      <c r="A25" s="51" t="s">
        <v>51</v>
      </c>
      <c r="B25" s="32">
        <v>77.465327113201994</v>
      </c>
      <c r="C25" s="33" t="s">
        <v>68</v>
      </c>
      <c r="D25" s="33" t="s">
        <v>68</v>
      </c>
      <c r="E25" s="34" t="s">
        <v>68</v>
      </c>
      <c r="F25" s="40">
        <v>25.880899658739786</v>
      </c>
      <c r="G25" s="33" t="s">
        <v>68</v>
      </c>
      <c r="H25" s="33" t="s">
        <v>68</v>
      </c>
      <c r="I25" s="34" t="s">
        <v>68</v>
      </c>
      <c r="J25" s="43">
        <v>455.20862324252721</v>
      </c>
      <c r="K25" s="28" t="s">
        <v>68</v>
      </c>
      <c r="L25" s="28" t="s">
        <v>68</v>
      </c>
      <c r="M25" s="37" t="s">
        <v>68</v>
      </c>
      <c r="N25" s="43">
        <v>152.08363716991423</v>
      </c>
      <c r="O25" s="28" t="s">
        <v>68</v>
      </c>
      <c r="P25" s="28" t="s">
        <v>68</v>
      </c>
      <c r="Q25" s="37" t="s">
        <v>68</v>
      </c>
      <c r="R25" s="43">
        <v>389.03556517362318</v>
      </c>
      <c r="S25" s="28" t="s">
        <v>68</v>
      </c>
      <c r="T25" s="28" t="s">
        <v>68</v>
      </c>
      <c r="U25" s="37" t="s">
        <v>68</v>
      </c>
      <c r="V25" s="43">
        <v>129.97749521182612</v>
      </c>
      <c r="W25" s="28" t="s">
        <v>68</v>
      </c>
      <c r="X25" s="28" t="s">
        <v>68</v>
      </c>
      <c r="Y25" s="37" t="s">
        <v>68</v>
      </c>
      <c r="Z25" s="24"/>
    </row>
    <row r="26" spans="1:26" x14ac:dyDescent="0.2">
      <c r="A26" s="51" t="s">
        <v>52</v>
      </c>
      <c r="B26" s="32">
        <v>17.755307885534389</v>
      </c>
      <c r="C26" s="33" t="s">
        <v>68</v>
      </c>
      <c r="D26" s="33" t="s">
        <v>68</v>
      </c>
      <c r="E26" s="34" t="s">
        <v>68</v>
      </c>
      <c r="F26" s="40">
        <v>10.406893453777485</v>
      </c>
      <c r="G26" s="33" t="s">
        <v>68</v>
      </c>
      <c r="H26" s="33" t="s">
        <v>68</v>
      </c>
      <c r="I26" s="34" t="s">
        <v>68</v>
      </c>
      <c r="J26" s="43">
        <v>104.33531437891341</v>
      </c>
      <c r="K26" s="28" t="s">
        <v>68</v>
      </c>
      <c r="L26" s="28" t="s">
        <v>68</v>
      </c>
      <c r="M26" s="37" t="s">
        <v>68</v>
      </c>
      <c r="N26" s="43">
        <v>61.153909986115131</v>
      </c>
      <c r="O26" s="28" t="s">
        <v>68</v>
      </c>
      <c r="P26" s="28" t="s">
        <v>68</v>
      </c>
      <c r="Q26" s="37" t="s">
        <v>68</v>
      </c>
      <c r="R26" s="43">
        <v>89.169404679552144</v>
      </c>
      <c r="S26" s="28" t="s">
        <v>68</v>
      </c>
      <c r="T26" s="28" t="s">
        <v>68</v>
      </c>
      <c r="U26" s="37" t="s">
        <v>68</v>
      </c>
      <c r="V26" s="43">
        <v>52.264327523679022</v>
      </c>
      <c r="W26" s="28" t="s">
        <v>68</v>
      </c>
      <c r="X26" s="28" t="s">
        <v>68</v>
      </c>
      <c r="Y26" s="37" t="s">
        <v>68</v>
      </c>
      <c r="Z26" s="24"/>
    </row>
    <row r="27" spans="1:26" x14ac:dyDescent="0.2">
      <c r="A27" s="51" t="s">
        <v>52</v>
      </c>
      <c r="B27" s="32">
        <v>22.028966318232492</v>
      </c>
      <c r="C27" s="33" t="s">
        <v>68</v>
      </c>
      <c r="D27" s="33" t="s">
        <v>68</v>
      </c>
      <c r="E27" s="34" t="s">
        <v>68</v>
      </c>
      <c r="F27" s="40">
        <v>12.911806815666408</v>
      </c>
      <c r="G27" s="33" t="s">
        <v>68</v>
      </c>
      <c r="H27" s="33" t="s">
        <v>68</v>
      </c>
      <c r="I27" s="34" t="s">
        <v>68</v>
      </c>
      <c r="J27" s="43">
        <v>129.44856496280951</v>
      </c>
      <c r="K27" s="28" t="s">
        <v>68</v>
      </c>
      <c r="L27" s="28" t="s">
        <v>68</v>
      </c>
      <c r="M27" s="37" t="s">
        <v>68</v>
      </c>
      <c r="N27" s="43">
        <v>75.873503968348984</v>
      </c>
      <c r="O27" s="28" t="s">
        <v>68</v>
      </c>
      <c r="P27" s="28" t="s">
        <v>68</v>
      </c>
      <c r="Q27" s="37" t="s">
        <v>68</v>
      </c>
      <c r="R27" s="43">
        <v>110.63231338919005</v>
      </c>
      <c r="S27" s="28" t="s">
        <v>68</v>
      </c>
      <c r="T27" s="28" t="s">
        <v>68</v>
      </c>
      <c r="U27" s="37" t="s">
        <v>68</v>
      </c>
      <c r="V27" s="43">
        <v>64.84415886109943</v>
      </c>
      <c r="W27" s="28" t="s">
        <v>68</v>
      </c>
      <c r="X27" s="28" t="s">
        <v>68</v>
      </c>
      <c r="Y27" s="37" t="s">
        <v>68</v>
      </c>
      <c r="Z27" s="24"/>
    </row>
    <row r="28" spans="1:26" x14ac:dyDescent="0.2">
      <c r="A28" s="51" t="s">
        <v>53</v>
      </c>
      <c r="B28" s="32">
        <v>33.178675438937354</v>
      </c>
      <c r="C28" s="33" t="s">
        <v>68</v>
      </c>
      <c r="D28" s="33" t="s">
        <v>68</v>
      </c>
      <c r="E28" s="34">
        <v>37.028696372901628</v>
      </c>
      <c r="F28" s="40">
        <v>6.390252190979437</v>
      </c>
      <c r="G28" s="33" t="s">
        <v>68</v>
      </c>
      <c r="H28" s="33" t="s">
        <v>68</v>
      </c>
      <c r="I28" s="34">
        <v>7.1317707833614934</v>
      </c>
      <c r="J28" s="43">
        <v>194.96747422880713</v>
      </c>
      <c r="K28" s="28" t="s">
        <v>68</v>
      </c>
      <c r="L28" s="28" t="s">
        <v>68</v>
      </c>
      <c r="M28" s="37">
        <v>217.56492108502107</v>
      </c>
      <c r="N28" s="43">
        <v>37.550966483075044</v>
      </c>
      <c r="O28" s="28" t="s">
        <v>68</v>
      </c>
      <c r="P28" s="28" t="s">
        <v>68</v>
      </c>
      <c r="Q28" s="37">
        <v>41.903261515142404</v>
      </c>
      <c r="R28" s="43">
        <v>166.62711247584966</v>
      </c>
      <c r="S28" s="28" t="s">
        <v>68</v>
      </c>
      <c r="T28" s="28" t="s">
        <v>68</v>
      </c>
      <c r="U28" s="37">
        <v>187.61657836371629</v>
      </c>
      <c r="V28" s="43">
        <v>32.092392873483668</v>
      </c>
      <c r="W28" s="28" t="s">
        <v>68</v>
      </c>
      <c r="X28" s="28" t="s">
        <v>68</v>
      </c>
      <c r="Y28" s="37">
        <v>36.135066555505034</v>
      </c>
      <c r="Z28" s="24"/>
    </row>
    <row r="29" spans="1:26" x14ac:dyDescent="0.2">
      <c r="A29" s="51" t="s">
        <v>53</v>
      </c>
      <c r="B29" s="32">
        <v>35.454836550508425</v>
      </c>
      <c r="C29" s="33" t="s">
        <v>68</v>
      </c>
      <c r="D29" s="33" t="s">
        <v>68</v>
      </c>
      <c r="E29" s="34" t="s">
        <v>68</v>
      </c>
      <c r="F29" s="40">
        <v>6.8286435172699802</v>
      </c>
      <c r="G29" s="33" t="s">
        <v>68</v>
      </c>
      <c r="H29" s="33" t="s">
        <v>68</v>
      </c>
      <c r="I29" s="34" t="s">
        <v>68</v>
      </c>
      <c r="J29" s="43">
        <v>208.34285395659589</v>
      </c>
      <c r="K29" s="28" t="s">
        <v>68</v>
      </c>
      <c r="L29" s="28" t="s">
        <v>68</v>
      </c>
      <c r="M29" s="37" t="s">
        <v>68</v>
      </c>
      <c r="N29" s="43">
        <v>40.127080462308129</v>
      </c>
      <c r="O29" s="28" t="s">
        <v>68</v>
      </c>
      <c r="P29" s="28" t="s">
        <v>68</v>
      </c>
      <c r="Q29" s="37" t="s">
        <v>68</v>
      </c>
      <c r="R29" s="43">
        <v>178.05860254889848</v>
      </c>
      <c r="S29" s="28" t="s">
        <v>68</v>
      </c>
      <c r="T29" s="28" t="s">
        <v>68</v>
      </c>
      <c r="U29" s="37" t="s">
        <v>68</v>
      </c>
      <c r="V29" s="43">
        <v>34.294164263026289</v>
      </c>
      <c r="W29" s="28" t="s">
        <v>68</v>
      </c>
      <c r="X29" s="28" t="s">
        <v>68</v>
      </c>
      <c r="Y29" s="37" t="s">
        <v>68</v>
      </c>
      <c r="Z29" s="24"/>
    </row>
    <row r="30" spans="1:26" x14ac:dyDescent="0.2">
      <c r="A30" s="51" t="s">
        <v>60</v>
      </c>
      <c r="B30" s="33" t="s">
        <v>68</v>
      </c>
      <c r="C30" s="33" t="s">
        <v>68</v>
      </c>
      <c r="D30" s="33" t="s">
        <v>68</v>
      </c>
      <c r="E30" s="34">
        <v>2523.9743602158637</v>
      </c>
      <c r="F30" s="41" t="s">
        <v>68</v>
      </c>
      <c r="G30" s="33" t="s">
        <v>68</v>
      </c>
      <c r="H30" s="33" t="s">
        <v>68</v>
      </c>
      <c r="I30" s="34">
        <v>1031.4844601602967</v>
      </c>
      <c r="J30" s="46" t="s">
        <v>68</v>
      </c>
      <c r="K30" s="28" t="s">
        <v>68</v>
      </c>
      <c r="L30" s="28" t="s">
        <v>68</v>
      </c>
      <c r="M30" s="37">
        <v>14829.803268549431</v>
      </c>
      <c r="N30" s="46" t="s">
        <v>68</v>
      </c>
      <c r="O30" s="28" t="s">
        <v>68</v>
      </c>
      <c r="P30" s="28" t="s">
        <v>68</v>
      </c>
      <c r="Q30" s="37">
        <v>6060.5653765178722</v>
      </c>
      <c r="R30" s="46" t="s">
        <v>68</v>
      </c>
      <c r="S30" s="28" t="s">
        <v>68</v>
      </c>
      <c r="T30" s="28" t="s">
        <v>68</v>
      </c>
      <c r="U30" s="37">
        <v>12788.439215425933</v>
      </c>
      <c r="V30" s="46" t="s">
        <v>68</v>
      </c>
      <c r="W30" s="28" t="s">
        <v>68</v>
      </c>
      <c r="X30" s="28" t="s">
        <v>68</v>
      </c>
      <c r="Y30" s="37">
        <v>5226.314094974533</v>
      </c>
      <c r="Z30" s="24"/>
    </row>
    <row r="31" spans="1:26" x14ac:dyDescent="0.2">
      <c r="A31" s="51" t="s">
        <v>60</v>
      </c>
      <c r="B31" s="33" t="s">
        <v>68</v>
      </c>
      <c r="C31" s="33" t="s">
        <v>68</v>
      </c>
      <c r="D31" s="33" t="s">
        <v>68</v>
      </c>
      <c r="E31" s="34" t="s">
        <v>68</v>
      </c>
      <c r="F31" s="41" t="s">
        <v>68</v>
      </c>
      <c r="G31" s="33" t="s">
        <v>68</v>
      </c>
      <c r="H31" s="33" t="s">
        <v>68</v>
      </c>
      <c r="I31" s="34" t="s">
        <v>68</v>
      </c>
      <c r="J31" s="46" t="s">
        <v>68</v>
      </c>
      <c r="K31" s="28" t="s">
        <v>68</v>
      </c>
      <c r="L31" s="28" t="s">
        <v>68</v>
      </c>
      <c r="M31" s="37" t="s">
        <v>68</v>
      </c>
      <c r="N31" s="46" t="s">
        <v>68</v>
      </c>
      <c r="O31" s="28" t="s">
        <v>68</v>
      </c>
      <c r="P31" s="28" t="s">
        <v>68</v>
      </c>
      <c r="Q31" s="37" t="s">
        <v>68</v>
      </c>
      <c r="R31" s="46" t="s">
        <v>68</v>
      </c>
      <c r="S31" s="28" t="s">
        <v>68</v>
      </c>
      <c r="T31" s="28" t="s">
        <v>68</v>
      </c>
      <c r="U31" s="37" t="s">
        <v>68</v>
      </c>
      <c r="V31" s="46" t="s">
        <v>68</v>
      </c>
      <c r="W31" s="28" t="s">
        <v>68</v>
      </c>
      <c r="X31" s="28" t="s">
        <v>68</v>
      </c>
      <c r="Y31" s="37" t="s">
        <v>68</v>
      </c>
      <c r="Z31" s="24"/>
    </row>
    <row r="32" spans="1:26" x14ac:dyDescent="0.2">
      <c r="A32" s="51" t="s">
        <v>54</v>
      </c>
      <c r="B32" s="32">
        <v>425.51599265493809</v>
      </c>
      <c r="C32" s="33" t="s">
        <v>68</v>
      </c>
      <c r="D32" s="33" t="s">
        <v>68</v>
      </c>
      <c r="E32" s="34">
        <v>150.74913149029095</v>
      </c>
      <c r="F32" s="40">
        <v>186.31998966105459</v>
      </c>
      <c r="G32" s="33" t="s">
        <v>68</v>
      </c>
      <c r="H32" s="33" t="s">
        <v>68</v>
      </c>
      <c r="I32" s="34">
        <v>66.008274907450797</v>
      </c>
      <c r="J32" s="43">
        <v>2500.4548021991213</v>
      </c>
      <c r="K32" s="28" t="s">
        <v>68</v>
      </c>
      <c r="L32" s="28" t="s">
        <v>68</v>
      </c>
      <c r="M32" s="37">
        <v>885.7379845627695</v>
      </c>
      <c r="N32" s="43">
        <v>1094.8700423381558</v>
      </c>
      <c r="O32" s="28" t="s">
        <v>68</v>
      </c>
      <c r="P32" s="28" t="s">
        <v>68</v>
      </c>
      <c r="Q32" s="37">
        <v>387.83663828110497</v>
      </c>
      <c r="R32" s="43">
        <v>2137.0210922085694</v>
      </c>
      <c r="S32" s="28" t="s">
        <v>68</v>
      </c>
      <c r="T32" s="28" t="s">
        <v>68</v>
      </c>
      <c r="U32" s="37">
        <v>763.80726200559832</v>
      </c>
      <c r="V32" s="43">
        <v>935.73338537806421</v>
      </c>
      <c r="W32" s="28" t="s">
        <v>68</v>
      </c>
      <c r="X32" s="28" t="s">
        <v>68</v>
      </c>
      <c r="Y32" s="37">
        <v>334.45035878523669</v>
      </c>
      <c r="Z32" s="24"/>
    </row>
    <row r="33" spans="1:26" x14ac:dyDescent="0.2">
      <c r="A33" s="51" t="s">
        <v>54</v>
      </c>
      <c r="B33" s="32">
        <v>508.35009547430349</v>
      </c>
      <c r="C33" s="33" t="s">
        <v>68</v>
      </c>
      <c r="D33" s="33" t="s">
        <v>68</v>
      </c>
      <c r="E33" s="34" t="s">
        <v>68</v>
      </c>
      <c r="F33" s="40">
        <v>222.59042237638252</v>
      </c>
      <c r="G33" s="33" t="s">
        <v>68</v>
      </c>
      <c r="H33" s="33" t="s">
        <v>68</v>
      </c>
      <c r="I33" s="34" t="s">
        <v>68</v>
      </c>
      <c r="J33" s="43">
        <v>2987.2119012407525</v>
      </c>
      <c r="K33" s="28" t="s">
        <v>68</v>
      </c>
      <c r="L33" s="28" t="s">
        <v>68</v>
      </c>
      <c r="M33" s="37" t="s">
        <v>68</v>
      </c>
      <c r="N33" s="43">
        <v>1308.0055747890519</v>
      </c>
      <c r="O33" s="28" t="s">
        <v>68</v>
      </c>
      <c r="P33" s="28" t="s">
        <v>68</v>
      </c>
      <c r="Q33" s="37" t="s">
        <v>68</v>
      </c>
      <c r="R33" s="43">
        <v>2552.9784517847161</v>
      </c>
      <c r="S33" s="28" t="s">
        <v>68</v>
      </c>
      <c r="T33" s="28" t="s">
        <v>68</v>
      </c>
      <c r="U33" s="37" t="s">
        <v>68</v>
      </c>
      <c r="V33" s="43">
        <v>1117.8963145076921</v>
      </c>
      <c r="W33" s="28" t="s">
        <v>68</v>
      </c>
      <c r="X33" s="28" t="s">
        <v>68</v>
      </c>
      <c r="Y33" s="37" t="s">
        <v>68</v>
      </c>
      <c r="Z33" s="24"/>
    </row>
    <row r="34" spans="1:26" x14ac:dyDescent="0.2">
      <c r="A34" s="51" t="s">
        <v>55</v>
      </c>
      <c r="B34" s="33" t="s">
        <v>68</v>
      </c>
      <c r="C34" s="33" t="s">
        <v>68</v>
      </c>
      <c r="D34" s="33" t="s">
        <v>68</v>
      </c>
      <c r="E34" s="34">
        <v>23.609600285477672</v>
      </c>
      <c r="F34" s="41" t="s">
        <v>68</v>
      </c>
      <c r="G34" s="33" t="s">
        <v>68</v>
      </c>
      <c r="H34" s="33" t="s">
        <v>68</v>
      </c>
      <c r="I34" s="34">
        <v>7.3047360051308301</v>
      </c>
      <c r="J34" s="46" t="s">
        <v>68</v>
      </c>
      <c r="K34" s="28" t="s">
        <v>68</v>
      </c>
      <c r="L34" s="28" t="s">
        <v>68</v>
      </c>
      <c r="M34" s="37">
        <v>138.72000167734575</v>
      </c>
      <c r="N34" s="46" t="s">
        <v>68</v>
      </c>
      <c r="O34" s="28" t="s">
        <v>68</v>
      </c>
      <c r="P34" s="28" t="s">
        <v>68</v>
      </c>
      <c r="Q34" s="37">
        <v>42.919531827381604</v>
      </c>
      <c r="R34" s="46" t="s">
        <v>68</v>
      </c>
      <c r="S34" s="28" t="s">
        <v>68</v>
      </c>
      <c r="T34" s="28" t="s">
        <v>68</v>
      </c>
      <c r="U34" s="37">
        <v>119.62426511729083</v>
      </c>
      <c r="V34" s="46" t="s">
        <v>68</v>
      </c>
      <c r="W34" s="28" t="s">
        <v>68</v>
      </c>
      <c r="X34" s="28" t="s">
        <v>68</v>
      </c>
      <c r="Y34" s="37">
        <v>37.011382147741905</v>
      </c>
      <c r="Z34" s="24"/>
    </row>
    <row r="35" spans="1:26" x14ac:dyDescent="0.2">
      <c r="A35" s="52" t="s">
        <v>55</v>
      </c>
      <c r="B35" s="26" t="s">
        <v>68</v>
      </c>
      <c r="C35" s="26" t="s">
        <v>68</v>
      </c>
      <c r="D35" s="26" t="s">
        <v>68</v>
      </c>
      <c r="E35" s="38">
        <v>9.7112058723541903</v>
      </c>
      <c r="F35" s="42" t="s">
        <v>68</v>
      </c>
      <c r="G35" s="26" t="s">
        <v>68</v>
      </c>
      <c r="H35" s="26" t="s">
        <v>68</v>
      </c>
      <c r="I35" s="38">
        <v>3.0046165259586215</v>
      </c>
      <c r="J35" s="47" t="s">
        <v>68</v>
      </c>
      <c r="K35" s="27" t="s">
        <v>68</v>
      </c>
      <c r="L35" s="27" t="s">
        <v>68</v>
      </c>
      <c r="M35" s="48">
        <v>57.058928512680147</v>
      </c>
      <c r="N35" s="47" t="s">
        <v>68</v>
      </c>
      <c r="O35" s="27" t="s">
        <v>68</v>
      </c>
      <c r="P35" s="27" t="s">
        <v>68</v>
      </c>
      <c r="Q35" s="48">
        <v>17.653852859895128</v>
      </c>
      <c r="R35" s="47" t="s">
        <v>68</v>
      </c>
      <c r="S35" s="27" t="s">
        <v>68</v>
      </c>
      <c r="T35" s="27" t="s">
        <v>68</v>
      </c>
      <c r="U35" s="48">
        <v>49.204469583525928</v>
      </c>
      <c r="V35" s="47" t="s">
        <v>68</v>
      </c>
      <c r="W35" s="27" t="s">
        <v>68</v>
      </c>
      <c r="X35" s="27" t="s">
        <v>68</v>
      </c>
      <c r="Y35" s="48">
        <v>15.22372035504131</v>
      </c>
      <c r="Z35" s="24"/>
    </row>
    <row r="36" spans="1:26" x14ac:dyDescent="0.2">
      <c r="B36" s="9"/>
      <c r="C36" s="8"/>
      <c r="D36" s="8"/>
      <c r="E36" s="8"/>
      <c r="F36" s="9"/>
      <c r="G36" s="8"/>
      <c r="H36" s="8"/>
      <c r="I36" s="8"/>
    </row>
    <row r="37" spans="1:26" x14ac:dyDescent="0.2">
      <c r="A37" s="49"/>
      <c r="B37" s="59" t="s">
        <v>610</v>
      </c>
      <c r="C37" s="59"/>
      <c r="D37" s="59" t="s">
        <v>615</v>
      </c>
      <c r="E37" s="64"/>
      <c r="F37" s="59" t="s">
        <v>610</v>
      </c>
      <c r="G37" s="59"/>
      <c r="H37" s="59" t="s">
        <v>615</v>
      </c>
      <c r="I37" s="64"/>
      <c r="J37" s="59" t="s">
        <v>610</v>
      </c>
      <c r="K37" s="59"/>
      <c r="L37" s="59" t="s">
        <v>615</v>
      </c>
      <c r="M37" s="64"/>
      <c r="N37" s="59" t="s">
        <v>610</v>
      </c>
      <c r="O37" s="59"/>
      <c r="P37" s="59" t="s">
        <v>615</v>
      </c>
      <c r="Q37" s="64"/>
      <c r="R37" s="59" t="s">
        <v>610</v>
      </c>
      <c r="S37" s="59"/>
      <c r="T37" s="59" t="s">
        <v>615</v>
      </c>
      <c r="U37" s="64"/>
      <c r="V37" s="59" t="s">
        <v>610</v>
      </c>
      <c r="W37" s="59"/>
      <c r="X37" s="59" t="s">
        <v>615</v>
      </c>
      <c r="Y37" s="64"/>
    </row>
    <row r="38" spans="1:26" x14ac:dyDescent="0.2">
      <c r="A38" s="54" t="s">
        <v>39</v>
      </c>
      <c r="B38" s="63">
        <v>77.387344931039351</v>
      </c>
      <c r="C38" s="63"/>
      <c r="D38" s="63">
        <v>503.35221168483878</v>
      </c>
      <c r="E38" s="66"/>
      <c r="F38" s="63">
        <v>77.387344931039351</v>
      </c>
      <c r="G38" s="63"/>
      <c r="H38" s="63">
        <v>503.35221168483878</v>
      </c>
      <c r="I38" s="66"/>
      <c r="J38" s="63">
        <v>69.193390761870475</v>
      </c>
      <c r="K38" s="63"/>
      <c r="L38" s="63">
        <v>450.00151643713696</v>
      </c>
      <c r="M38" s="66"/>
      <c r="N38" s="63">
        <v>69.193390761870475</v>
      </c>
      <c r="O38" s="63"/>
      <c r="P38" s="63">
        <v>450.00151643713696</v>
      </c>
      <c r="Q38" s="66"/>
      <c r="R38" s="63">
        <v>67.912344186118119</v>
      </c>
      <c r="S38" s="63"/>
      <c r="T38" s="63">
        <v>445.64799554406198</v>
      </c>
      <c r="U38" s="66"/>
      <c r="V38" s="63">
        <v>67.912344186118119</v>
      </c>
      <c r="W38" s="63"/>
      <c r="X38" s="63">
        <v>445.64799554406198</v>
      </c>
      <c r="Y38" s="66"/>
    </row>
    <row r="39" spans="1:26" x14ac:dyDescent="0.2">
      <c r="A39" s="54" t="s">
        <v>43</v>
      </c>
      <c r="B39" s="63">
        <v>87.610733681667043</v>
      </c>
      <c r="C39" s="63"/>
      <c r="D39" s="63">
        <v>436.2446628958395</v>
      </c>
      <c r="E39" s="66"/>
      <c r="F39" s="63">
        <v>87.610733681667043</v>
      </c>
      <c r="G39" s="63"/>
      <c r="H39" s="63">
        <v>436.2446628958395</v>
      </c>
      <c r="I39" s="66"/>
      <c r="J39" s="63">
        <v>78.334303056549359</v>
      </c>
      <c r="K39" s="63"/>
      <c r="L39" s="63">
        <v>390.00674931701775</v>
      </c>
      <c r="M39" s="66"/>
      <c r="N39" s="63">
        <v>78.334303056549359</v>
      </c>
      <c r="O39" s="63"/>
      <c r="P39" s="63">
        <v>390.00674931701775</v>
      </c>
      <c r="Q39" s="66"/>
      <c r="R39" s="63">
        <v>76.883665872973324</v>
      </c>
      <c r="S39" s="63"/>
      <c r="T39" s="63">
        <v>386.231434638868</v>
      </c>
      <c r="U39" s="66"/>
      <c r="V39" s="63">
        <v>76.883665872973324</v>
      </c>
      <c r="W39" s="63"/>
      <c r="X39" s="63">
        <v>386.231434638868</v>
      </c>
      <c r="Y39" s="66"/>
    </row>
    <row r="40" spans="1:26" x14ac:dyDescent="0.2">
      <c r="A40" s="54" t="s">
        <v>44</v>
      </c>
      <c r="B40" s="63">
        <v>240.28721013632705</v>
      </c>
      <c r="C40" s="63"/>
      <c r="D40" s="63">
        <v>69.721363006826707</v>
      </c>
      <c r="E40" s="66"/>
      <c r="F40" s="63">
        <v>240.28721013632705</v>
      </c>
      <c r="G40" s="63"/>
      <c r="H40" s="63">
        <v>69.721363006826707</v>
      </c>
      <c r="I40" s="66"/>
      <c r="J40" s="63">
        <v>214.84503494542182</v>
      </c>
      <c r="K40" s="63"/>
      <c r="L40" s="63">
        <v>62.331541121310501</v>
      </c>
      <c r="M40" s="66"/>
      <c r="N40" s="63">
        <v>214.84503494542182</v>
      </c>
      <c r="O40" s="63"/>
      <c r="P40" s="63">
        <v>62.331541121310501</v>
      </c>
      <c r="Q40" s="66"/>
      <c r="R40" s="63">
        <v>210.8638606432792</v>
      </c>
      <c r="S40" s="63"/>
      <c r="T40" s="63">
        <v>61.72829601373153</v>
      </c>
      <c r="U40" s="66"/>
      <c r="V40" s="63">
        <v>210.8638606432792</v>
      </c>
      <c r="W40" s="63"/>
      <c r="X40" s="63">
        <v>61.72829601373153</v>
      </c>
      <c r="Y40" s="66"/>
    </row>
    <row r="41" spans="1:26" x14ac:dyDescent="0.2">
      <c r="A41" s="54" t="s">
        <v>45</v>
      </c>
      <c r="B41" s="63">
        <v>22.458117289834941</v>
      </c>
      <c r="C41" s="63"/>
      <c r="D41" s="63">
        <v>487.32049480805756</v>
      </c>
      <c r="E41" s="66"/>
      <c r="F41" s="63">
        <v>22.458117289834941</v>
      </c>
      <c r="G41" s="63"/>
      <c r="H41" s="63">
        <v>487.32049480805756</v>
      </c>
      <c r="I41" s="66"/>
      <c r="J41" s="63">
        <v>20.080198988558298</v>
      </c>
      <c r="K41" s="63"/>
      <c r="L41" s="63">
        <v>435.66901379153529</v>
      </c>
      <c r="M41" s="66"/>
      <c r="N41" s="63">
        <v>20.080198988558298</v>
      </c>
      <c r="O41" s="63"/>
      <c r="P41" s="63">
        <v>435.66901379153529</v>
      </c>
      <c r="Q41" s="66"/>
      <c r="R41" s="63">
        <v>19.708435951706356</v>
      </c>
      <c r="S41" s="63"/>
      <c r="T41" s="63">
        <v>431.45242948207965</v>
      </c>
      <c r="U41" s="66"/>
      <c r="V41" s="63">
        <v>19.708435951706356</v>
      </c>
      <c r="W41" s="63"/>
      <c r="X41" s="63">
        <v>431.45242948207965</v>
      </c>
      <c r="Y41" s="66"/>
    </row>
    <row r="42" spans="1:26" x14ac:dyDescent="0.2">
      <c r="A42" s="54" t="s">
        <v>46</v>
      </c>
      <c r="B42" s="63">
        <v>570.40401349577462</v>
      </c>
      <c r="C42" s="63"/>
      <c r="D42" s="63">
        <v>125.01557261840767</v>
      </c>
      <c r="E42" s="66"/>
      <c r="F42" s="63">
        <v>570.40401349577462</v>
      </c>
      <c r="G42" s="63"/>
      <c r="H42" s="63">
        <v>125.01557261840767</v>
      </c>
      <c r="I42" s="66"/>
      <c r="J42" s="63">
        <v>510.00829441975151</v>
      </c>
      <c r="K42" s="63"/>
      <c r="L42" s="63">
        <v>111.76507413811561</v>
      </c>
      <c r="M42" s="66"/>
      <c r="N42" s="63">
        <v>510.00829441975151</v>
      </c>
      <c r="O42" s="63"/>
      <c r="P42" s="63">
        <v>111.76507413811561</v>
      </c>
      <c r="Q42" s="66"/>
      <c r="R42" s="63">
        <v>500.55430511677952</v>
      </c>
      <c r="S42" s="63"/>
      <c r="T42" s="63">
        <v>110.68484693386324</v>
      </c>
      <c r="U42" s="66"/>
      <c r="V42" s="63">
        <v>500.55430511677952</v>
      </c>
      <c r="W42" s="63"/>
      <c r="X42" s="63">
        <v>110.68484693386324</v>
      </c>
      <c r="Y42" s="66"/>
    </row>
    <row r="43" spans="1:26" x14ac:dyDescent="0.2">
      <c r="A43" s="54" t="s">
        <v>47</v>
      </c>
      <c r="B43" s="63">
        <v>166.95205994400183</v>
      </c>
      <c r="C43" s="63"/>
      <c r="D43" s="63">
        <v>128.21630830282203</v>
      </c>
      <c r="E43" s="66"/>
      <c r="F43" s="63">
        <v>166.95205994400186</v>
      </c>
      <c r="G43" s="63"/>
      <c r="H43" s="63">
        <v>128.21630830282203</v>
      </c>
      <c r="I43" s="66"/>
      <c r="J43" s="63">
        <v>149.27478300875461</v>
      </c>
      <c r="K43" s="63"/>
      <c r="L43" s="63">
        <v>114.6265613398501</v>
      </c>
      <c r="M43" s="66"/>
      <c r="N43" s="63">
        <v>149.27478300875461</v>
      </c>
      <c r="O43" s="63"/>
      <c r="P43" s="63">
        <v>114.6265613398501</v>
      </c>
      <c r="Q43" s="66"/>
      <c r="R43" s="63">
        <v>146.51032583045469</v>
      </c>
      <c r="S43" s="63"/>
      <c r="T43" s="63">
        <v>113.51793330403714</v>
      </c>
      <c r="U43" s="66"/>
      <c r="V43" s="63">
        <v>146.51032583045469</v>
      </c>
      <c r="W43" s="63"/>
      <c r="X43" s="63">
        <v>113.51793330403714</v>
      </c>
      <c r="Y43" s="66"/>
    </row>
    <row r="44" spans="1:26" x14ac:dyDescent="0.2">
      <c r="A44" s="54" t="s">
        <v>250</v>
      </c>
      <c r="B44" s="63">
        <v>584.77030849950972</v>
      </c>
      <c r="C44" s="63"/>
      <c r="D44" s="63">
        <v>1675.6589357025016</v>
      </c>
      <c r="E44" s="66"/>
      <c r="F44" s="63">
        <v>584.77030849950984</v>
      </c>
      <c r="G44" s="63"/>
      <c r="H44" s="63">
        <v>1675.6589357025016</v>
      </c>
      <c r="I44" s="66"/>
      <c r="J44" s="63">
        <v>522.85345230544397</v>
      </c>
      <c r="K44" s="63"/>
      <c r="L44" s="63">
        <v>1498.0545323791951</v>
      </c>
      <c r="M44" s="66"/>
      <c r="N44" s="63">
        <v>522.85345230544397</v>
      </c>
      <c r="O44" s="63"/>
      <c r="P44" s="63">
        <v>1498.0545323791951</v>
      </c>
      <c r="Q44" s="66"/>
      <c r="R44" s="63">
        <v>513.17069128444109</v>
      </c>
      <c r="S44" s="63"/>
      <c r="T44" s="63">
        <v>1483.5589512965689</v>
      </c>
      <c r="U44" s="66"/>
      <c r="V44" s="63">
        <v>513.17069128444109</v>
      </c>
      <c r="W44" s="63"/>
      <c r="X44" s="63">
        <v>1483.5589512965689</v>
      </c>
      <c r="Y44" s="66"/>
    </row>
    <row r="45" spans="1:26" x14ac:dyDescent="0.2">
      <c r="A45" s="54" t="s">
        <v>48</v>
      </c>
      <c r="B45" s="63">
        <v>19.050620429691254</v>
      </c>
      <c r="C45" s="63"/>
      <c r="D45" s="63">
        <v>125.20154598836828</v>
      </c>
      <c r="E45" s="66"/>
      <c r="F45" s="63">
        <v>19.050620429691257</v>
      </c>
      <c r="G45" s="63"/>
      <c r="H45" s="63">
        <v>125.20154598836828</v>
      </c>
      <c r="I45" s="66"/>
      <c r="J45" s="63">
        <v>17.033495913606298</v>
      </c>
      <c r="K45" s="63"/>
      <c r="L45" s="63">
        <v>111.93133604490068</v>
      </c>
      <c r="M45" s="66"/>
      <c r="N45" s="63">
        <v>17.033495913606298</v>
      </c>
      <c r="O45" s="63"/>
      <c r="P45" s="63">
        <v>111.93133604490068</v>
      </c>
      <c r="Q45" s="66"/>
      <c r="R45" s="63">
        <v>16.718245971042851</v>
      </c>
      <c r="S45" s="63"/>
      <c r="T45" s="63">
        <v>110.84920605334618</v>
      </c>
      <c r="U45" s="66"/>
      <c r="V45" s="63">
        <v>16.718245971042851</v>
      </c>
      <c r="W45" s="63"/>
      <c r="X45" s="63">
        <v>110.84920605334618</v>
      </c>
      <c r="Y45" s="66"/>
    </row>
    <row r="46" spans="1:26" x14ac:dyDescent="0.2">
      <c r="A46" s="54" t="s">
        <v>49</v>
      </c>
      <c r="B46" s="63">
        <v>116.94782218242037</v>
      </c>
      <c r="C46" s="63"/>
      <c r="D46" s="63" t="s">
        <v>68</v>
      </c>
      <c r="E46" s="66"/>
      <c r="F46" s="63">
        <v>116.94782218242037</v>
      </c>
      <c r="G46" s="63"/>
      <c r="H46" s="63" t="s">
        <v>68</v>
      </c>
      <c r="I46" s="66"/>
      <c r="J46" s="63">
        <v>104.56511159839937</v>
      </c>
      <c r="K46" s="63"/>
      <c r="L46" s="63" t="s">
        <v>68</v>
      </c>
      <c r="M46" s="66"/>
      <c r="N46" s="63">
        <v>104.56511159839937</v>
      </c>
      <c r="O46" s="63"/>
      <c r="P46" s="63" t="s">
        <v>68</v>
      </c>
      <c r="Q46" s="66"/>
      <c r="R46" s="63">
        <v>102.62743466725685</v>
      </c>
      <c r="S46" s="63"/>
      <c r="T46" s="63" t="s">
        <v>68</v>
      </c>
      <c r="U46" s="66"/>
      <c r="V46" s="63">
        <v>102.62743466725685</v>
      </c>
      <c r="W46" s="63"/>
      <c r="X46" s="63" t="s">
        <v>68</v>
      </c>
      <c r="Y46" s="66"/>
    </row>
    <row r="47" spans="1:26" x14ac:dyDescent="0.2">
      <c r="A47" s="54" t="s">
        <v>50</v>
      </c>
      <c r="B47" s="63">
        <v>186.59853376599207</v>
      </c>
      <c r="C47" s="63"/>
      <c r="D47" s="63">
        <v>588.92325212600701</v>
      </c>
      <c r="E47" s="66"/>
      <c r="F47" s="63">
        <v>186.59853376599207</v>
      </c>
      <c r="G47" s="63"/>
      <c r="H47" s="63">
        <v>588.92325212600701</v>
      </c>
      <c r="I47" s="66"/>
      <c r="J47" s="63">
        <v>166.84104195547528</v>
      </c>
      <c r="K47" s="63"/>
      <c r="L47" s="63">
        <v>526.5028152647252</v>
      </c>
      <c r="M47" s="66"/>
      <c r="N47" s="63">
        <v>166.84104195547528</v>
      </c>
      <c r="O47" s="63"/>
      <c r="P47" s="63">
        <v>526.5028152647252</v>
      </c>
      <c r="Q47" s="66"/>
      <c r="R47" s="63">
        <v>163.75174026570761</v>
      </c>
      <c r="S47" s="63"/>
      <c r="T47" s="63">
        <v>521.40869126161147</v>
      </c>
      <c r="U47" s="66"/>
      <c r="V47" s="63">
        <v>163.75174026570761</v>
      </c>
      <c r="W47" s="63"/>
      <c r="X47" s="63">
        <v>521.40869126161147</v>
      </c>
      <c r="Y47" s="66"/>
    </row>
    <row r="48" spans="1:26" x14ac:dyDescent="0.2">
      <c r="A48" s="54" t="s">
        <v>51</v>
      </c>
      <c r="B48" s="63">
        <v>280.69999114727869</v>
      </c>
      <c r="C48" s="63"/>
      <c r="D48" s="63">
        <v>59.099694096917311</v>
      </c>
      <c r="E48" s="66"/>
      <c r="F48" s="63">
        <v>280.69999114727875</v>
      </c>
      <c r="G48" s="63"/>
      <c r="H48" s="63">
        <v>59.099694096917311</v>
      </c>
      <c r="I48" s="66"/>
      <c r="J48" s="63">
        <v>250.97881561403747</v>
      </c>
      <c r="K48" s="63"/>
      <c r="L48" s="63">
        <v>52.835671220285526</v>
      </c>
      <c r="M48" s="66"/>
      <c r="N48" s="63">
        <v>250.97881561403747</v>
      </c>
      <c r="O48" s="63"/>
      <c r="P48" s="63">
        <v>52.835671220285526</v>
      </c>
      <c r="Q48" s="66"/>
      <c r="R48" s="63">
        <v>246.32801163952863</v>
      </c>
      <c r="S48" s="63"/>
      <c r="T48" s="63">
        <v>52.325285266887384</v>
      </c>
      <c r="U48" s="66"/>
      <c r="V48" s="63">
        <v>246.32801163952863</v>
      </c>
      <c r="W48" s="63"/>
      <c r="X48" s="63">
        <v>52.325285266887384</v>
      </c>
      <c r="Y48" s="66"/>
    </row>
    <row r="49" spans="1:25" x14ac:dyDescent="0.2">
      <c r="A49" s="54" t="s">
        <v>52</v>
      </c>
      <c r="B49" s="63" t="s">
        <v>68</v>
      </c>
      <c r="C49" s="63"/>
      <c r="D49" s="63">
        <v>362.73584616355186</v>
      </c>
      <c r="E49" s="66"/>
      <c r="F49" s="63" t="s">
        <v>68</v>
      </c>
      <c r="G49" s="63"/>
      <c r="H49" s="63">
        <v>362.73584616355186</v>
      </c>
      <c r="I49" s="66"/>
      <c r="J49" s="63" t="s">
        <v>68</v>
      </c>
      <c r="K49" s="63"/>
      <c r="L49" s="63">
        <v>324.28918965773761</v>
      </c>
      <c r="M49" s="66"/>
      <c r="N49" s="63" t="s">
        <v>68</v>
      </c>
      <c r="O49" s="63"/>
      <c r="P49" s="63">
        <v>324.28918965773761</v>
      </c>
      <c r="Q49" s="66"/>
      <c r="R49" s="63" t="s">
        <v>68</v>
      </c>
      <c r="S49" s="63"/>
      <c r="T49" s="63">
        <v>321.15175321225968</v>
      </c>
      <c r="U49" s="66"/>
      <c r="V49" s="63" t="s">
        <v>68</v>
      </c>
      <c r="W49" s="63"/>
      <c r="X49" s="63">
        <v>321.15175321225968</v>
      </c>
      <c r="Y49" s="66"/>
    </row>
    <row r="50" spans="1:25" x14ac:dyDescent="0.2">
      <c r="A50" s="54" t="s">
        <v>53</v>
      </c>
      <c r="B50" s="63">
        <v>375.19986680925189</v>
      </c>
      <c r="C50" s="63"/>
      <c r="D50" s="63">
        <v>351.59786499337292</v>
      </c>
      <c r="E50" s="66"/>
      <c r="F50" s="63">
        <v>375.19986680925194</v>
      </c>
      <c r="G50" s="63"/>
      <c r="H50" s="63">
        <v>351.59786499337292</v>
      </c>
      <c r="I50" s="66"/>
      <c r="J50" s="63">
        <v>335.47282208827227</v>
      </c>
      <c r="K50" s="63"/>
      <c r="L50" s="63">
        <v>314.33173183739325</v>
      </c>
      <c r="M50" s="66"/>
      <c r="N50" s="63">
        <v>335.47282208827227</v>
      </c>
      <c r="O50" s="63"/>
      <c r="P50" s="63">
        <v>314.33173183739325</v>
      </c>
      <c r="Q50" s="66"/>
      <c r="R50" s="63">
        <v>329.25932433778581</v>
      </c>
      <c r="S50" s="63"/>
      <c r="T50" s="63">
        <v>311.29172111033398</v>
      </c>
      <c r="U50" s="66"/>
      <c r="V50" s="63">
        <v>329.25932433778581</v>
      </c>
      <c r="W50" s="63"/>
      <c r="X50" s="63">
        <v>311.29172111033398</v>
      </c>
      <c r="Y50" s="66"/>
    </row>
    <row r="51" spans="1:25" x14ac:dyDescent="0.2">
      <c r="A51" s="54" t="s">
        <v>60</v>
      </c>
      <c r="B51" s="63">
        <v>17.346009082117327</v>
      </c>
      <c r="C51" s="63"/>
      <c r="D51" s="63" t="s">
        <v>68</v>
      </c>
      <c r="E51" s="66"/>
      <c r="F51" s="63">
        <v>17.346009082117327</v>
      </c>
      <c r="G51" s="63"/>
      <c r="H51" s="63" t="s">
        <v>68</v>
      </c>
      <c r="I51" s="66"/>
      <c r="J51" s="63">
        <v>15.509372826363732</v>
      </c>
      <c r="K51" s="63"/>
      <c r="L51" s="63" t="s">
        <v>68</v>
      </c>
      <c r="M51" s="66"/>
      <c r="N51" s="63">
        <v>15.509372826363732</v>
      </c>
      <c r="O51" s="63"/>
      <c r="P51" s="63" t="s">
        <v>68</v>
      </c>
      <c r="Q51" s="66"/>
      <c r="R51" s="63">
        <v>15.222114921771368</v>
      </c>
      <c r="S51" s="63"/>
      <c r="T51" s="63" t="s">
        <v>68</v>
      </c>
      <c r="U51" s="66"/>
      <c r="V51" s="63">
        <v>15.222114921771368</v>
      </c>
      <c r="W51" s="63"/>
      <c r="X51" s="63" t="s">
        <v>68</v>
      </c>
      <c r="Y51" s="66"/>
    </row>
    <row r="52" spans="1:25" x14ac:dyDescent="0.2">
      <c r="A52" s="54" t="s">
        <v>54</v>
      </c>
      <c r="B52" s="63">
        <v>91.605411232344082</v>
      </c>
      <c r="C52" s="63"/>
      <c r="D52" s="63">
        <v>31.429333363436879</v>
      </c>
      <c r="E52" s="66"/>
      <c r="F52" s="63">
        <v>91.605411232344096</v>
      </c>
      <c r="G52" s="63"/>
      <c r="H52" s="63">
        <v>31.429333363436879</v>
      </c>
      <c r="I52" s="66"/>
      <c r="J52" s="63">
        <v>81.906014748919418</v>
      </c>
      <c r="K52" s="63"/>
      <c r="L52" s="63">
        <v>28.098113698187806</v>
      </c>
      <c r="M52" s="66"/>
      <c r="N52" s="63">
        <v>81.906014748919418</v>
      </c>
      <c r="O52" s="63"/>
      <c r="P52" s="63">
        <v>28.098113698187806</v>
      </c>
      <c r="Q52" s="66"/>
      <c r="R52" s="63">
        <v>80.389563603493286</v>
      </c>
      <c r="S52" s="63"/>
      <c r="T52" s="63">
        <v>27.826283812136559</v>
      </c>
      <c r="U52" s="66"/>
      <c r="V52" s="63">
        <v>80.389563603493286</v>
      </c>
      <c r="W52" s="63"/>
      <c r="X52" s="63">
        <v>27.826283812136559</v>
      </c>
      <c r="Y52" s="66"/>
    </row>
    <row r="53" spans="1:25" x14ac:dyDescent="0.2">
      <c r="A53" s="55" t="s">
        <v>55</v>
      </c>
      <c r="B53" s="65">
        <v>4.9832903088222418</v>
      </c>
      <c r="C53" s="65"/>
      <c r="D53" s="65" t="s">
        <v>68</v>
      </c>
      <c r="E53" s="67"/>
      <c r="F53" s="65">
        <v>4.9832903088222418</v>
      </c>
      <c r="G53" s="65"/>
      <c r="H53" s="65" t="s">
        <v>68</v>
      </c>
      <c r="I53" s="67"/>
      <c r="J53" s="65">
        <v>4.4556478055351816</v>
      </c>
      <c r="K53" s="65"/>
      <c r="L53" s="65" t="s">
        <v>68</v>
      </c>
      <c r="M53" s="67"/>
      <c r="N53" s="65">
        <v>4.4556478055351816</v>
      </c>
      <c r="O53" s="65"/>
      <c r="P53" s="65" t="s">
        <v>68</v>
      </c>
      <c r="Q53" s="67"/>
      <c r="R53" s="65">
        <v>4.37315140603397</v>
      </c>
      <c r="S53" s="65"/>
      <c r="T53" s="65" t="s">
        <v>68</v>
      </c>
      <c r="U53" s="67"/>
      <c r="V53" s="65">
        <v>4.37315140603397</v>
      </c>
      <c r="W53" s="65"/>
      <c r="X53" s="65" t="s">
        <v>68</v>
      </c>
      <c r="Y53" s="67"/>
    </row>
    <row r="54" spans="1:25" x14ac:dyDescent="0.2">
      <c r="O54" s="53"/>
    </row>
    <row r="55" spans="1:25" x14ac:dyDescent="0.2">
      <c r="O55" s="53"/>
    </row>
    <row r="56" spans="1:25" x14ac:dyDescent="0.2">
      <c r="O56" s="53"/>
    </row>
    <row r="57" spans="1:25" x14ac:dyDescent="0.2">
      <c r="O57" s="53"/>
    </row>
    <row r="58" spans="1:25" x14ac:dyDescent="0.2">
      <c r="O58" s="53"/>
    </row>
    <row r="59" spans="1:25" x14ac:dyDescent="0.2">
      <c r="O59" s="53"/>
    </row>
    <row r="60" spans="1:25" x14ac:dyDescent="0.2">
      <c r="O60" s="53"/>
    </row>
    <row r="61" spans="1:25" x14ac:dyDescent="0.2">
      <c r="O61" s="53"/>
    </row>
    <row r="62" spans="1:25" x14ac:dyDescent="0.2">
      <c r="O62" s="53"/>
    </row>
    <row r="63" spans="1:25" x14ac:dyDescent="0.2">
      <c r="O63" s="53"/>
    </row>
    <row r="64" spans="1:25" x14ac:dyDescent="0.2">
      <c r="O64" s="53"/>
    </row>
    <row r="65" spans="15:15" x14ac:dyDescent="0.2">
      <c r="O65" s="53"/>
    </row>
    <row r="66" spans="15:15" x14ac:dyDescent="0.2">
      <c r="O66" s="53"/>
    </row>
    <row r="67" spans="15:15" x14ac:dyDescent="0.2">
      <c r="O67" s="53"/>
    </row>
    <row r="68" spans="15:15" x14ac:dyDescent="0.2">
      <c r="O68" s="53"/>
    </row>
    <row r="69" spans="15:15" x14ac:dyDescent="0.2">
      <c r="O69" s="53"/>
    </row>
  </sheetData>
  <mergeCells count="211">
    <mergeCell ref="P37:Q37"/>
    <mergeCell ref="N37:O37"/>
    <mergeCell ref="L37:M37"/>
    <mergeCell ref="J37:K37"/>
    <mergeCell ref="H37:I37"/>
    <mergeCell ref="X53:Y53"/>
    <mergeCell ref="X37:Y37"/>
    <mergeCell ref="V37:W37"/>
    <mergeCell ref="T37:U37"/>
    <mergeCell ref="R37:S37"/>
    <mergeCell ref="V53:W53"/>
    <mergeCell ref="X38:Y38"/>
    <mergeCell ref="X39:Y39"/>
    <mergeCell ref="X40:Y40"/>
    <mergeCell ref="X41:Y41"/>
    <mergeCell ref="X42:Y42"/>
    <mergeCell ref="X43:Y43"/>
    <mergeCell ref="X44:Y44"/>
    <mergeCell ref="X45:Y45"/>
    <mergeCell ref="X46:Y46"/>
    <mergeCell ref="X47:Y47"/>
    <mergeCell ref="X48:Y48"/>
    <mergeCell ref="X49:Y49"/>
    <mergeCell ref="X50:Y50"/>
    <mergeCell ref="X51:Y51"/>
    <mergeCell ref="X52:Y52"/>
    <mergeCell ref="T53:U53"/>
    <mergeCell ref="V38:W38"/>
    <mergeCell ref="V39:W39"/>
    <mergeCell ref="V40:W40"/>
    <mergeCell ref="V41:W41"/>
    <mergeCell ref="V42:W42"/>
    <mergeCell ref="V43:W43"/>
    <mergeCell ref="V44:W44"/>
    <mergeCell ref="V45:W45"/>
    <mergeCell ref="V46:W46"/>
    <mergeCell ref="V47:W47"/>
    <mergeCell ref="V48:W48"/>
    <mergeCell ref="V49:W49"/>
    <mergeCell ref="V50:W50"/>
    <mergeCell ref="V51:W51"/>
    <mergeCell ref="V52:W52"/>
    <mergeCell ref="R47:S47"/>
    <mergeCell ref="R48:S48"/>
    <mergeCell ref="R49:S49"/>
    <mergeCell ref="R50:S50"/>
    <mergeCell ref="R51:S51"/>
    <mergeCell ref="R52:S52"/>
    <mergeCell ref="R53:S53"/>
    <mergeCell ref="T38:U38"/>
    <mergeCell ref="T39:U39"/>
    <mergeCell ref="T40:U40"/>
    <mergeCell ref="T41:U41"/>
    <mergeCell ref="T42:U42"/>
    <mergeCell ref="T43:U43"/>
    <mergeCell ref="T44:U44"/>
    <mergeCell ref="T45:U45"/>
    <mergeCell ref="T46:U46"/>
    <mergeCell ref="T47:U47"/>
    <mergeCell ref="T48:U48"/>
    <mergeCell ref="T49:U49"/>
    <mergeCell ref="T50:U50"/>
    <mergeCell ref="T51:U51"/>
    <mergeCell ref="T52:U52"/>
    <mergeCell ref="R38:S38"/>
    <mergeCell ref="R39:S39"/>
    <mergeCell ref="R40:S40"/>
    <mergeCell ref="R41:S41"/>
    <mergeCell ref="R42:S42"/>
    <mergeCell ref="R43:S43"/>
    <mergeCell ref="R44:S44"/>
    <mergeCell ref="R45:S45"/>
    <mergeCell ref="R46:S46"/>
    <mergeCell ref="N47:O47"/>
    <mergeCell ref="N48:O48"/>
    <mergeCell ref="N49:O49"/>
    <mergeCell ref="N50:O50"/>
    <mergeCell ref="N51:O51"/>
    <mergeCell ref="N52:O52"/>
    <mergeCell ref="N53:O53"/>
    <mergeCell ref="P38:Q38"/>
    <mergeCell ref="P39:Q39"/>
    <mergeCell ref="P40:Q40"/>
    <mergeCell ref="P41:Q41"/>
    <mergeCell ref="P42:Q42"/>
    <mergeCell ref="P43:Q43"/>
    <mergeCell ref="P44:Q44"/>
    <mergeCell ref="P45:Q45"/>
    <mergeCell ref="P46:Q46"/>
    <mergeCell ref="P47:Q47"/>
    <mergeCell ref="P48:Q48"/>
    <mergeCell ref="P49:Q49"/>
    <mergeCell ref="P50:Q50"/>
    <mergeCell ref="P51:Q51"/>
    <mergeCell ref="P52:Q52"/>
    <mergeCell ref="P53:Q53"/>
    <mergeCell ref="N38:O38"/>
    <mergeCell ref="N39:O39"/>
    <mergeCell ref="N40:O40"/>
    <mergeCell ref="N41:O41"/>
    <mergeCell ref="N42:O42"/>
    <mergeCell ref="N43:O43"/>
    <mergeCell ref="N44:O44"/>
    <mergeCell ref="N45:O45"/>
    <mergeCell ref="N46:O46"/>
    <mergeCell ref="J53:K53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J44:K44"/>
    <mergeCell ref="J45:K45"/>
    <mergeCell ref="J46:K46"/>
    <mergeCell ref="J47:K47"/>
    <mergeCell ref="J48:K48"/>
    <mergeCell ref="J49:K49"/>
    <mergeCell ref="J50:K50"/>
    <mergeCell ref="J51:K51"/>
    <mergeCell ref="J52:K52"/>
    <mergeCell ref="F47:G47"/>
    <mergeCell ref="F48:G48"/>
    <mergeCell ref="F49:G49"/>
    <mergeCell ref="F50:G50"/>
    <mergeCell ref="F51:G51"/>
    <mergeCell ref="F52:G52"/>
    <mergeCell ref="F53:G53"/>
    <mergeCell ref="H38:I38"/>
    <mergeCell ref="H39:I39"/>
    <mergeCell ref="H40:I40"/>
    <mergeCell ref="H41:I41"/>
    <mergeCell ref="H42:I42"/>
    <mergeCell ref="H43:I43"/>
    <mergeCell ref="H44:I44"/>
    <mergeCell ref="H45:I45"/>
    <mergeCell ref="H46:I46"/>
    <mergeCell ref="H47:I47"/>
    <mergeCell ref="H48:I48"/>
    <mergeCell ref="H49:I49"/>
    <mergeCell ref="H50:I50"/>
    <mergeCell ref="H51:I51"/>
    <mergeCell ref="H52:I52"/>
    <mergeCell ref="H53:I53"/>
    <mergeCell ref="B48:C48"/>
    <mergeCell ref="B49:C49"/>
    <mergeCell ref="B50:C50"/>
    <mergeCell ref="B51:C51"/>
    <mergeCell ref="B52:C52"/>
    <mergeCell ref="B43:C43"/>
    <mergeCell ref="B44:C44"/>
    <mergeCell ref="B45:C45"/>
    <mergeCell ref="D53:E53"/>
    <mergeCell ref="B47:C47"/>
    <mergeCell ref="B38:C38"/>
    <mergeCell ref="B39:C39"/>
    <mergeCell ref="B40:C40"/>
    <mergeCell ref="B41:C41"/>
    <mergeCell ref="B42:C42"/>
    <mergeCell ref="B37:C37"/>
    <mergeCell ref="D37:E37"/>
    <mergeCell ref="B53:C53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F37:G37"/>
    <mergeCell ref="N2:Q2"/>
    <mergeCell ref="V2:Y2"/>
    <mergeCell ref="F2:I2"/>
    <mergeCell ref="B2:E2"/>
    <mergeCell ref="J2:M2"/>
    <mergeCell ref="R2:U2"/>
    <mergeCell ref="A1:E1"/>
    <mergeCell ref="B46:C46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J38:K38"/>
    <mergeCell ref="J39:K39"/>
    <mergeCell ref="J40:K40"/>
    <mergeCell ref="J41:K41"/>
    <mergeCell ref="J42:K42"/>
    <mergeCell ref="J43:K43"/>
  </mergeCells>
  <conditionalFormatting sqref="B4:B35">
    <cfRule type="colorScale" priority="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:C35">
    <cfRule type="colorScale" priority="1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:E35">
    <cfRule type="colorScale" priority="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:K5 M4:M5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8:K15 M8:M15">
    <cfRule type="colorScale" priority="1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8:K35 M18:M35">
    <cfRule type="colorScale" priority="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0:J31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35">
    <cfRule type="colorScale" priority="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0:J21">
    <cfRule type="colorScale" priority="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:J35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:K35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:M35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4:S5 U4:U5">
    <cfRule type="colorScale" priority="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8:S15 U8:U15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18:S35 U18:U35"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0:R31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4:R35"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0:R21">
    <cfRule type="colorScale" priority="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:R35"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4:S35"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4:U35"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:O5 Q4:Q5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8:O15 Q8:Q15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8:O35 Q18:Q35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0:N31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35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0:N21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:N35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:O35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:Q35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4:W5 Y4:Y5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8:W15 Y8:Y15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18:W35 Y18:Y35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30:V31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34:V35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20:V21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4:V35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4:W35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4:Y35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:F35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:G35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:I35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:D35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:H35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:L5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8:L15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18:L35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:L35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:P5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8:P15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8:P35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:P35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4:T5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8:T15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18:T35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4:T35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4:X5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8:X15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18:X35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4:X35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38:B53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8:D53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8:F53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8:H53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8:J53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8:L53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8:N5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8:P5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8:R5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38:T5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38:V5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38:X5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9"/>
  <sheetViews>
    <sheetView workbookViewId="0">
      <selection activeCell="F8" sqref="F8"/>
    </sheetView>
  </sheetViews>
  <sheetFormatPr defaultRowHeight="14.25" x14ac:dyDescent="0.2"/>
  <cols>
    <col min="1" max="1" width="7" bestFit="1" customWidth="1"/>
    <col min="2" max="2" width="3.5" bestFit="1" customWidth="1"/>
    <col min="3" max="3" width="13" bestFit="1" customWidth="1"/>
    <col min="4" max="4" width="14.5" bestFit="1" customWidth="1"/>
    <col min="5" max="5" width="13" bestFit="1" customWidth="1"/>
    <col min="6" max="6" width="24.5" bestFit="1" customWidth="1"/>
  </cols>
  <sheetData>
    <row r="1" spans="1:6" x14ac:dyDescent="0.2">
      <c r="A1" s="58" t="s">
        <v>247</v>
      </c>
      <c r="B1" s="58"/>
      <c r="C1" s="58"/>
      <c r="D1" s="58"/>
    </row>
    <row r="2" spans="1:6" x14ac:dyDescent="0.2">
      <c r="A2" s="13" t="s">
        <v>1</v>
      </c>
      <c r="B2" s="13" t="s">
        <v>36</v>
      </c>
      <c r="C2" s="13" t="s">
        <v>376</v>
      </c>
      <c r="D2" s="13" t="s">
        <v>65</v>
      </c>
      <c r="E2" s="13" t="s">
        <v>66</v>
      </c>
      <c r="F2" s="13" t="s">
        <v>67</v>
      </c>
    </row>
    <row r="3" spans="1:6" x14ac:dyDescent="0.2">
      <c r="A3" s="1" t="s">
        <v>61</v>
      </c>
      <c r="B3" s="1" t="s">
        <v>41</v>
      </c>
      <c r="C3" s="1">
        <v>10</v>
      </c>
      <c r="D3" s="7">
        <v>1.18665395569399E-4</v>
      </c>
      <c r="E3" s="7">
        <v>1.31328231843104E-5</v>
      </c>
      <c r="F3" s="7">
        <v>1E-4</v>
      </c>
    </row>
    <row r="4" spans="1:6" x14ac:dyDescent="0.2">
      <c r="A4" s="1" t="s">
        <v>61</v>
      </c>
      <c r="B4" s="1" t="s">
        <v>56</v>
      </c>
      <c r="C4" s="1">
        <v>10</v>
      </c>
      <c r="D4" s="7">
        <v>6.0895176566059298E-5</v>
      </c>
      <c r="E4" s="7">
        <v>2.1182600652424101E-5</v>
      </c>
      <c r="F4" s="7">
        <v>1E-4</v>
      </c>
    </row>
    <row r="5" spans="1:6" x14ac:dyDescent="0.2">
      <c r="A5" s="1" t="s">
        <v>61</v>
      </c>
      <c r="B5" s="1" t="s">
        <v>57</v>
      </c>
      <c r="C5" s="1">
        <v>10</v>
      </c>
      <c r="D5" s="7">
        <v>8.38190441538928E-5</v>
      </c>
      <c r="E5" s="7">
        <v>2.9234227914995299E-5</v>
      </c>
      <c r="F5" s="7">
        <v>1E-4</v>
      </c>
    </row>
    <row r="6" spans="1:6" x14ac:dyDescent="0.2">
      <c r="A6" s="1" t="s">
        <v>61</v>
      </c>
      <c r="B6" s="1" t="s">
        <v>41</v>
      </c>
      <c r="C6" s="1">
        <v>-20</v>
      </c>
      <c r="D6" s="7">
        <v>4.7283714263520902E-5</v>
      </c>
      <c r="E6" s="7">
        <v>3.6848324842251145E-5</v>
      </c>
      <c r="F6" s="7">
        <v>1E-4</v>
      </c>
    </row>
    <row r="7" spans="1:6" x14ac:dyDescent="0.2">
      <c r="A7" s="1" t="s">
        <v>61</v>
      </c>
      <c r="B7" s="1" t="s">
        <v>56</v>
      </c>
      <c r="C7" s="1">
        <v>-20</v>
      </c>
      <c r="D7" s="7">
        <v>1.5729954562464701E-6</v>
      </c>
      <c r="E7" s="7">
        <v>1.4260686265122148E-5</v>
      </c>
      <c r="F7" s="7">
        <v>9.9999999999999995E-7</v>
      </c>
    </row>
    <row r="8" spans="1:6" x14ac:dyDescent="0.2">
      <c r="A8" s="1" t="s">
        <v>61</v>
      </c>
      <c r="B8" s="1" t="s">
        <v>57</v>
      </c>
      <c r="C8" s="1">
        <v>-20</v>
      </c>
      <c r="D8" s="7">
        <v>2.2798339575251349E-5</v>
      </c>
      <c r="E8" s="7">
        <v>4.6021782732584569E-6</v>
      </c>
      <c r="F8" s="7">
        <v>1E-4</v>
      </c>
    </row>
    <row r="9" spans="1:6" x14ac:dyDescent="0.2">
      <c r="D9" s="21"/>
    </row>
  </sheetData>
  <mergeCells count="1">
    <mergeCell ref="A1:D1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5"/>
  <sheetViews>
    <sheetView workbookViewId="0">
      <selection activeCell="A3" sqref="A3"/>
    </sheetView>
  </sheetViews>
  <sheetFormatPr defaultRowHeight="14.25" x14ac:dyDescent="0.2"/>
  <cols>
    <col min="1" max="1" width="36.375" bestFit="1" customWidth="1"/>
    <col min="2" max="2" width="13.125" bestFit="1" customWidth="1"/>
    <col min="3" max="3" width="120.75" bestFit="1" customWidth="1"/>
  </cols>
  <sheetData>
    <row r="1" spans="1:3" x14ac:dyDescent="0.2">
      <c r="A1" s="58" t="s">
        <v>246</v>
      </c>
      <c r="B1" s="58"/>
    </row>
    <row r="2" spans="1:3" x14ac:dyDescent="0.2">
      <c r="A2" s="13" t="s">
        <v>71</v>
      </c>
      <c r="B2" s="13" t="s">
        <v>77</v>
      </c>
      <c r="C2" s="13" t="s">
        <v>72</v>
      </c>
    </row>
    <row r="3" spans="1:3" x14ac:dyDescent="0.2">
      <c r="A3" s="25" t="s">
        <v>616</v>
      </c>
      <c r="B3" s="10" t="s">
        <v>76</v>
      </c>
      <c r="C3" s="1" t="s">
        <v>80</v>
      </c>
    </row>
    <row r="4" spans="1:3" x14ac:dyDescent="0.2">
      <c r="A4" s="25" t="s">
        <v>617</v>
      </c>
      <c r="B4" s="56" t="s">
        <v>618</v>
      </c>
      <c r="C4" s="1" t="s">
        <v>80</v>
      </c>
    </row>
    <row r="5" spans="1:3" x14ac:dyDescent="0.2">
      <c r="A5" s="1" t="s">
        <v>74</v>
      </c>
      <c r="B5" s="10" t="s">
        <v>81</v>
      </c>
      <c r="C5" s="1" t="s">
        <v>80</v>
      </c>
    </row>
    <row r="6" spans="1:3" x14ac:dyDescent="0.2">
      <c r="A6" s="1" t="s">
        <v>391</v>
      </c>
      <c r="B6" s="10" t="s">
        <v>75</v>
      </c>
      <c r="C6" s="1" t="s">
        <v>83</v>
      </c>
    </row>
    <row r="7" spans="1:3" x14ac:dyDescent="0.2">
      <c r="A7" s="1" t="s">
        <v>392</v>
      </c>
      <c r="B7" s="10" t="s">
        <v>78</v>
      </c>
      <c r="C7" s="1" t="s">
        <v>82</v>
      </c>
    </row>
    <row r="8" spans="1:3" x14ac:dyDescent="0.2">
      <c r="A8" s="1" t="s">
        <v>393</v>
      </c>
      <c r="B8" s="10" t="s">
        <v>79</v>
      </c>
      <c r="C8" s="1" t="s">
        <v>84</v>
      </c>
    </row>
    <row r="9" spans="1:3" x14ac:dyDescent="0.2">
      <c r="A9" s="1" t="s">
        <v>394</v>
      </c>
      <c r="B9" s="10" t="s">
        <v>397</v>
      </c>
      <c r="C9" s="1" t="s">
        <v>83</v>
      </c>
    </row>
    <row r="10" spans="1:3" x14ac:dyDescent="0.2">
      <c r="A10" s="1" t="s">
        <v>395</v>
      </c>
      <c r="B10" s="10" t="s">
        <v>398</v>
      </c>
      <c r="C10" s="1" t="s">
        <v>82</v>
      </c>
    </row>
    <row r="11" spans="1:3" x14ac:dyDescent="0.2">
      <c r="A11" s="1" t="s">
        <v>396</v>
      </c>
      <c r="B11" s="10" t="s">
        <v>399</v>
      </c>
      <c r="C11" s="1" t="s">
        <v>84</v>
      </c>
    </row>
    <row r="12" spans="1:3" x14ac:dyDescent="0.2">
      <c r="A12" s="1" t="s">
        <v>70</v>
      </c>
      <c r="B12" s="10">
        <v>4.2</v>
      </c>
      <c r="C12" s="1" t="s">
        <v>73</v>
      </c>
    </row>
    <row r="13" spans="1:3" x14ac:dyDescent="0.2">
      <c r="A13" s="1" t="s">
        <v>367</v>
      </c>
      <c r="B13" s="18" t="s">
        <v>370</v>
      </c>
      <c r="C13" s="1" t="s">
        <v>373</v>
      </c>
    </row>
    <row r="14" spans="1:3" x14ac:dyDescent="0.2">
      <c r="A14" s="1" t="s">
        <v>368</v>
      </c>
      <c r="B14" s="18" t="s">
        <v>372</v>
      </c>
      <c r="C14" s="1" t="s">
        <v>373</v>
      </c>
    </row>
    <row r="15" spans="1:3" x14ac:dyDescent="0.2">
      <c r="A15" s="1" t="s">
        <v>369</v>
      </c>
      <c r="B15" s="18" t="s">
        <v>371</v>
      </c>
      <c r="C15" s="1" t="s">
        <v>373</v>
      </c>
    </row>
  </sheetData>
  <mergeCells count="1">
    <mergeCell ref="A1:B1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6"/>
  <sheetViews>
    <sheetView workbookViewId="0">
      <selection activeCell="B23" sqref="B23"/>
    </sheetView>
  </sheetViews>
  <sheetFormatPr defaultRowHeight="14.25" x14ac:dyDescent="0.2"/>
  <cols>
    <col min="1" max="1" width="47.75" bestFit="1" customWidth="1"/>
    <col min="2" max="2" width="14.75" bestFit="1" customWidth="1"/>
    <col min="3" max="3" width="8.375" bestFit="1" customWidth="1"/>
    <col min="4" max="4" width="11.75" bestFit="1" customWidth="1"/>
    <col min="5" max="5" width="105.375" bestFit="1" customWidth="1"/>
  </cols>
  <sheetData>
    <row r="1" spans="1:5" x14ac:dyDescent="0.2">
      <c r="A1" s="68" t="s">
        <v>619</v>
      </c>
      <c r="B1" s="58"/>
    </row>
    <row r="2" spans="1:5" x14ac:dyDescent="0.2">
      <c r="A2" s="16" t="s">
        <v>88</v>
      </c>
      <c r="B2" s="16" t="s">
        <v>94</v>
      </c>
      <c r="C2" s="16" t="s">
        <v>85</v>
      </c>
      <c r="D2" s="16" t="s">
        <v>97</v>
      </c>
      <c r="E2" s="16" t="s">
        <v>72</v>
      </c>
    </row>
    <row r="3" spans="1:5" x14ac:dyDescent="0.2">
      <c r="A3" s="1" t="s">
        <v>91</v>
      </c>
      <c r="B3" s="1" t="s">
        <v>95</v>
      </c>
      <c r="C3" s="1" t="s">
        <v>86</v>
      </c>
      <c r="D3" s="7">
        <v>1.05539634684036E-16</v>
      </c>
      <c r="E3" s="1" t="s">
        <v>80</v>
      </c>
    </row>
    <row r="4" spans="1:5" x14ac:dyDescent="0.2">
      <c r="A4" s="1" t="s">
        <v>92</v>
      </c>
      <c r="B4" s="1" t="s">
        <v>96</v>
      </c>
      <c r="C4" s="1" t="s">
        <v>87</v>
      </c>
      <c r="D4" s="7">
        <v>6.02E+23</v>
      </c>
      <c r="E4" s="1" t="s">
        <v>93</v>
      </c>
    </row>
    <row r="5" spans="1:5" x14ac:dyDescent="0.2">
      <c r="A5" s="1" t="s">
        <v>98</v>
      </c>
      <c r="B5" s="1" t="s">
        <v>99</v>
      </c>
      <c r="C5" s="1" t="s">
        <v>90</v>
      </c>
      <c r="D5" s="11">
        <v>1</v>
      </c>
      <c r="E5" s="1" t="s">
        <v>89</v>
      </c>
    </row>
    <row r="6" spans="1:5" x14ac:dyDescent="0.2">
      <c r="A6" s="1" t="s">
        <v>111</v>
      </c>
      <c r="B6" s="1" t="s">
        <v>112</v>
      </c>
      <c r="C6" s="1" t="s">
        <v>113</v>
      </c>
      <c r="D6" s="11">
        <v>70</v>
      </c>
      <c r="E6" s="1" t="s">
        <v>89</v>
      </c>
    </row>
    <row r="7" spans="1:5" x14ac:dyDescent="0.2">
      <c r="A7" s="1" t="s">
        <v>102</v>
      </c>
      <c r="B7" s="1" t="s">
        <v>100</v>
      </c>
      <c r="C7" s="1" t="s">
        <v>101</v>
      </c>
      <c r="D7" s="7">
        <v>23400000000</v>
      </c>
      <c r="E7" s="1" t="s">
        <v>89</v>
      </c>
    </row>
    <row r="8" spans="1:5" x14ac:dyDescent="0.2">
      <c r="A8" s="1"/>
      <c r="B8" s="1"/>
      <c r="C8" s="1"/>
      <c r="D8" s="1"/>
      <c r="E8" s="1"/>
    </row>
    <row r="9" spans="1:5" x14ac:dyDescent="0.2">
      <c r="A9" s="16" t="s">
        <v>103</v>
      </c>
      <c r="B9" s="16" t="s">
        <v>104</v>
      </c>
      <c r="C9" s="16" t="s">
        <v>85</v>
      </c>
      <c r="D9" s="16" t="s">
        <v>97</v>
      </c>
      <c r="E9" s="1"/>
    </row>
    <row r="10" spans="1:5" x14ac:dyDescent="0.2">
      <c r="A10" s="1" t="s">
        <v>105</v>
      </c>
      <c r="B10" s="1" t="s">
        <v>107</v>
      </c>
      <c r="C10" s="1" t="s">
        <v>106</v>
      </c>
      <c r="D10" s="7">
        <f>D3/60*D4</f>
        <v>1058914.3346631611</v>
      </c>
      <c r="E10" s="1"/>
    </row>
    <row r="11" spans="1:5" x14ac:dyDescent="0.2">
      <c r="A11" s="1" t="s">
        <v>108</v>
      </c>
      <c r="B11" s="1" t="s">
        <v>110</v>
      </c>
      <c r="C11" s="1" t="s">
        <v>109</v>
      </c>
      <c r="D11" s="4">
        <f>D7/((D3*24)*D4)</f>
        <v>15.34590614940452</v>
      </c>
      <c r="E11" s="1"/>
    </row>
    <row r="12" spans="1:5" x14ac:dyDescent="0.2">
      <c r="A12" s="1"/>
      <c r="B12" s="1"/>
      <c r="C12" s="1"/>
      <c r="D12" s="1"/>
      <c r="E12" s="1"/>
    </row>
    <row r="13" spans="1:5" x14ac:dyDescent="0.2">
      <c r="A13" s="1"/>
      <c r="B13" s="1"/>
      <c r="C13" s="1"/>
      <c r="D13" s="1"/>
      <c r="E13" s="1"/>
    </row>
    <row r="14" spans="1:5" x14ac:dyDescent="0.2">
      <c r="A14" s="1"/>
      <c r="B14" s="1"/>
      <c r="C14" s="1"/>
      <c r="D14" s="1"/>
      <c r="E14" s="1"/>
    </row>
    <row r="15" spans="1:5" x14ac:dyDescent="0.2">
      <c r="A15" s="1"/>
      <c r="B15" s="1"/>
      <c r="C15" s="1"/>
      <c r="D15" s="7"/>
      <c r="E15" s="1"/>
    </row>
    <row r="16" spans="1:5" x14ac:dyDescent="0.2">
      <c r="A16" s="1"/>
      <c r="B16" s="1"/>
      <c r="C16" s="1"/>
      <c r="D16" s="1"/>
      <c r="E16" s="1"/>
    </row>
    <row r="17" spans="1:5" x14ac:dyDescent="0.2">
      <c r="A17" s="1"/>
      <c r="B17" s="1"/>
      <c r="C17" s="1"/>
      <c r="D17" s="1"/>
      <c r="E17" s="1"/>
    </row>
    <row r="18" spans="1:5" x14ac:dyDescent="0.2">
      <c r="A18" s="1"/>
      <c r="B18" s="1"/>
      <c r="C18" s="1"/>
      <c r="D18" s="1"/>
      <c r="E18" s="1"/>
    </row>
    <row r="19" spans="1:5" x14ac:dyDescent="0.2">
      <c r="A19" s="1"/>
      <c r="B19" s="1"/>
      <c r="C19" s="1"/>
      <c r="D19" s="1"/>
      <c r="E19" s="1"/>
    </row>
    <row r="20" spans="1:5" x14ac:dyDescent="0.2">
      <c r="A20" s="1"/>
      <c r="B20" s="1"/>
      <c r="C20" s="1"/>
      <c r="D20" s="1"/>
      <c r="E20" s="1"/>
    </row>
    <row r="21" spans="1:5" x14ac:dyDescent="0.2">
      <c r="A21" s="1"/>
      <c r="B21" s="1"/>
      <c r="C21" s="1"/>
      <c r="D21" s="1"/>
      <c r="E21" s="1"/>
    </row>
    <row r="22" spans="1:5" x14ac:dyDescent="0.2">
      <c r="A22" s="1"/>
      <c r="B22" s="1"/>
      <c r="C22" s="1"/>
      <c r="D22" s="1"/>
      <c r="E22" s="1"/>
    </row>
    <row r="23" spans="1:5" x14ac:dyDescent="0.2">
      <c r="A23" s="1"/>
      <c r="B23" s="1"/>
      <c r="C23" s="1"/>
      <c r="D23" s="1"/>
      <c r="E23" s="1"/>
    </row>
    <row r="24" spans="1:5" x14ac:dyDescent="0.2">
      <c r="A24" s="1"/>
      <c r="B24" s="1"/>
      <c r="C24" s="1"/>
      <c r="D24" s="1"/>
      <c r="E24" s="1"/>
    </row>
    <row r="25" spans="1:5" x14ac:dyDescent="0.2">
      <c r="A25" s="1"/>
      <c r="B25" s="1"/>
      <c r="C25" s="1"/>
      <c r="D25" s="1"/>
      <c r="E25" s="1"/>
    </row>
    <row r="26" spans="1:5" x14ac:dyDescent="0.2">
      <c r="A26" s="1"/>
      <c r="B26" s="1"/>
      <c r="C26" s="1"/>
      <c r="D26" s="1"/>
      <c r="E26" s="1"/>
    </row>
    <row r="27" spans="1:5" x14ac:dyDescent="0.2">
      <c r="A27" s="1"/>
      <c r="B27" s="1"/>
      <c r="C27" s="1"/>
      <c r="D27" s="1"/>
      <c r="E27" s="1"/>
    </row>
    <row r="28" spans="1:5" x14ac:dyDescent="0.2">
      <c r="A28" s="1"/>
      <c r="B28" s="1"/>
      <c r="C28" s="1"/>
      <c r="D28" s="1"/>
      <c r="E28" s="1"/>
    </row>
    <row r="29" spans="1:5" x14ac:dyDescent="0.2">
      <c r="A29" s="1"/>
      <c r="B29" s="1"/>
      <c r="C29" s="1"/>
      <c r="D29" s="1"/>
      <c r="E29" s="1"/>
    </row>
    <row r="30" spans="1:5" x14ac:dyDescent="0.2">
      <c r="A30" s="1"/>
      <c r="B30" s="1"/>
      <c r="C30" s="1"/>
      <c r="D30" s="1"/>
      <c r="E30" s="1"/>
    </row>
    <row r="31" spans="1:5" x14ac:dyDescent="0.2">
      <c r="A31" s="1"/>
      <c r="B31" s="1"/>
      <c r="C31" s="1"/>
      <c r="D31" s="1"/>
      <c r="E31" s="1"/>
    </row>
    <row r="32" spans="1:5" x14ac:dyDescent="0.2">
      <c r="A32" s="1"/>
      <c r="B32" s="1"/>
      <c r="C32" s="1"/>
      <c r="D32" s="1"/>
      <c r="E32" s="1"/>
    </row>
    <row r="33" spans="1:5" x14ac:dyDescent="0.2">
      <c r="A33" s="1"/>
      <c r="B33" s="1"/>
      <c r="C33" s="1"/>
      <c r="D33" s="1"/>
      <c r="E33" s="1"/>
    </row>
    <row r="34" spans="1:5" x14ac:dyDescent="0.2">
      <c r="A34" s="1"/>
      <c r="B34" s="1"/>
      <c r="C34" s="1"/>
      <c r="D34" s="1"/>
      <c r="E34" s="1"/>
    </row>
    <row r="35" spans="1:5" x14ac:dyDescent="0.2">
      <c r="A35" s="1"/>
      <c r="B35" s="1"/>
      <c r="C35" s="1"/>
      <c r="D35" s="1"/>
      <c r="E35" s="1"/>
    </row>
    <row r="36" spans="1:5" x14ac:dyDescent="0.2">
      <c r="A36" s="1"/>
      <c r="B36" s="1"/>
      <c r="C36" s="1"/>
      <c r="D36" s="1"/>
      <c r="E36" s="1"/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Measurement</vt:lpstr>
      <vt:lpstr>Model selection</vt:lpstr>
      <vt:lpstr>Rate</vt:lpstr>
      <vt:lpstr>Ratio</vt:lpstr>
      <vt:lpstr>Heat-killed control</vt:lpstr>
      <vt:lpstr>Correction factor</vt:lpstr>
      <vt:lpstr>Hydration calculation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Leung</dc:creator>
  <cp:lastModifiedBy>Mrs. HJ Jansen van Vuuren</cp:lastModifiedBy>
  <cp:lastPrinted>2020-02-10T04:13:54Z</cp:lastPrinted>
  <dcterms:created xsi:type="dcterms:W3CDTF">2020-01-24T02:27:54Z</dcterms:created>
  <dcterms:modified xsi:type="dcterms:W3CDTF">2022-11-29T10:07:58Z</dcterms:modified>
</cp:coreProperties>
</file>