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2\"/>
    </mc:Choice>
  </mc:AlternateContent>
  <xr:revisionPtr revIDLastSave="0" documentId="8_{C9F17D90-49F2-4BF8-ACC7-084DD5D9D286}" xr6:coauthVersionLast="36" xr6:coauthVersionMax="36" xr10:uidLastSave="{00000000-0000-0000-0000-000000000000}"/>
  <bookViews>
    <workbookView xWindow="660" yWindow="675" windowWidth="27195" windowHeight="17325" xr2:uid="{1C30FB8F-738C-2C4F-9A0F-DDA4D62396E4}"/>
  </bookViews>
  <sheets>
    <sheet name="Sheet1" sheetId="5" r:id="rId1"/>
  </sheets>
  <definedNames>
    <definedName name="blast2go_go_table" localSheetId="0">Sheet1!#REF!</definedName>
    <definedName name="blast2go_go_table_1" localSheetId="0">Sheet1!$A$56:$Q$68</definedName>
    <definedName name="BLAST2GO_MAT_fragments_12.06.20_translations_1" localSheetId="0">Sheet1!$B$2:$Q$54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1" i="5" l="1"/>
  <c r="Y12" i="5"/>
  <c r="Y5" i="5"/>
  <c r="Y10" i="5"/>
  <c r="Y8" i="5"/>
  <c r="Y9" i="5"/>
  <c r="Y6" i="5"/>
  <c r="Y15" i="5"/>
  <c r="Y16" i="5"/>
  <c r="Y14" i="5"/>
  <c r="Y4" i="5"/>
  <c r="Y13" i="5"/>
  <c r="Y3" i="5"/>
  <c r="Y17" i="5" s="1"/>
  <c r="Y7" i="5"/>
  <c r="X11" i="5"/>
  <c r="X12" i="5"/>
  <c r="X5" i="5"/>
  <c r="X10" i="5"/>
  <c r="X8" i="5"/>
  <c r="X9" i="5"/>
  <c r="X6" i="5"/>
  <c r="X17" i="5" s="1"/>
  <c r="X15" i="5"/>
  <c r="X16" i="5"/>
  <c r="X14" i="5"/>
  <c r="X4" i="5"/>
  <c r="X13" i="5"/>
  <c r="X3" i="5"/>
  <c r="X7" i="5"/>
  <c r="V7" i="5"/>
  <c r="W11" i="5"/>
  <c r="W12" i="5"/>
  <c r="W5" i="5"/>
  <c r="W10" i="5"/>
  <c r="W8" i="5"/>
  <c r="W9" i="5"/>
  <c r="W6" i="5"/>
  <c r="W15" i="5"/>
  <c r="W16" i="5"/>
  <c r="W14" i="5"/>
  <c r="W4" i="5"/>
  <c r="W17" i="5" s="1"/>
  <c r="W13" i="5"/>
  <c r="W3" i="5"/>
  <c r="W7" i="5"/>
  <c r="V11" i="5"/>
  <c r="V12" i="5"/>
  <c r="V5" i="5"/>
  <c r="V10" i="5"/>
  <c r="V8" i="5"/>
  <c r="V9" i="5"/>
  <c r="V6" i="5"/>
  <c r="V15" i="5"/>
  <c r="V16" i="5"/>
  <c r="V14" i="5"/>
  <c r="V4" i="5"/>
  <c r="V13" i="5"/>
  <c r="V3" i="5"/>
  <c r="V17" i="5" l="1"/>
  <c r="Y18" i="5" s="1"/>
  <c r="X18" i="5" l="1"/>
  <c r="W1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909A08D-10C1-6D4A-AA5D-21E78FDA13C4}" name="blast2go_go_table1" type="6" refreshedVersion="6" background="1" saveData="1">
    <textPr sourceFile="/Users/jannekeaylward/Dropbox/Teratosphaeria/Teratosphaeria MAT loci/data/fragments/Fragment_ORFs/blast2go_go_table.txt" decimal="," thousands=" 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2" xr16:uid="{4B51D8E1-518D-B14D-97F3-E56EA4463504}" name="BLAST2GO_MAT_fragments_12.06.20 translations" type="6" refreshedVersion="6" background="1" saveData="1">
    <textPr sourceFile="/Users/jannekeaylward/Dropbox/Teratosphaeria/Teratosphaeria MAT loci/data/fragments/Fragment_ORFs/BLAST2GO_MAT_fragments_12.06.20 translations.txt" decimal="," thousands=" ">
      <textFields count="16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<sst xmlns="http://schemas.openxmlformats.org/spreadsheetml/2006/main" count="827" uniqueCount="454">
  <si>
    <t>Description</t>
  </si>
  <si>
    <t>Length</t>
  </si>
  <si>
    <t>#Hits</t>
  </si>
  <si>
    <t>e-Value</t>
  </si>
  <si>
    <t>sim mean</t>
  </si>
  <si>
    <t>#GO</t>
  </si>
  <si>
    <t>GO IDs</t>
  </si>
  <si>
    <t>GO Names</t>
  </si>
  <si>
    <t>Enzyme Codes</t>
  </si>
  <si>
    <t>Enzyme Names</t>
  </si>
  <si>
    <t>InterPro IDs</t>
  </si>
  <si>
    <t>InterPro GO IDs</t>
  </si>
  <si>
    <t>InterPro GO Names</t>
  </si>
  <si>
    <t>putative mating type 1-1 protein</t>
  </si>
  <si>
    <t>C:GO:0005634; F:GO:0008301; P:GO:0045895</t>
  </si>
  <si>
    <t>C:nucleus; F:DNA binding, bending; P:positive regulation of mating-type specific transcription, DNA-templated</t>
  </si>
  <si>
    <t>putative mating type 1-2 protein</t>
  </si>
  <si>
    <t>F:GO:0003677; C:GO:0005634</t>
  </si>
  <si>
    <t>F:DNA binding; C:nucleus</t>
  </si>
  <si>
    <t>C.beticola</t>
  </si>
  <si>
    <t>T.zuluensis</t>
  </si>
  <si>
    <t>T.gauchensis</t>
  </si>
  <si>
    <t>T.destructans</t>
  </si>
  <si>
    <t>C.berteroae</t>
  </si>
  <si>
    <t>Ps.eumusae</t>
  </si>
  <si>
    <t>AC578_4834</t>
  </si>
  <si>
    <t>AC578_8719</t>
  </si>
  <si>
    <t>AC578_9512</t>
  </si>
  <si>
    <t>AC578_9380</t>
  </si>
  <si>
    <t>Ps.fijiensis</t>
  </si>
  <si>
    <t>MYCFIDRAFT_210921</t>
  </si>
  <si>
    <t>MYCFIDRAFT_171008</t>
  </si>
  <si>
    <t>MYCFIDRAFT_80719</t>
  </si>
  <si>
    <t>MYCFIDRAFT_197461</t>
  </si>
  <si>
    <t>MYCFIDRAFT_179536</t>
  </si>
  <si>
    <t>MYCFIDRAFT_179533</t>
  </si>
  <si>
    <t>Ps.musae</t>
  </si>
  <si>
    <t>LFZO01000166</t>
  </si>
  <si>
    <t>AC579_1856</t>
  </si>
  <si>
    <t>AC579_1552</t>
  </si>
  <si>
    <t>LFZO01000051</t>
  </si>
  <si>
    <t>LFZO01000593</t>
  </si>
  <si>
    <t>AC579_8980</t>
  </si>
  <si>
    <t>LFZO01000059</t>
  </si>
  <si>
    <t>AC579_2187</t>
  </si>
  <si>
    <t>AC579_2220</t>
  </si>
  <si>
    <t>LFZO01001091</t>
  </si>
  <si>
    <t>AC579_16</t>
  </si>
  <si>
    <t>LFZO01000102</t>
  </si>
  <si>
    <t>AC579_6905</t>
  </si>
  <si>
    <t>D.pini</t>
  </si>
  <si>
    <t>MWSO01000898</t>
  </si>
  <si>
    <t>KZ108438</t>
  </si>
  <si>
    <t>MWSO01000265</t>
  </si>
  <si>
    <t>KZ108238</t>
  </si>
  <si>
    <t>MWSO01000148</t>
  </si>
  <si>
    <t>D.septosporum</t>
  </si>
  <si>
    <t>DOTSEDRAFT_72490</t>
  </si>
  <si>
    <t>DOTSEDRAFT_25529</t>
  </si>
  <si>
    <t>DOTSEDRAFT_46812</t>
  </si>
  <si>
    <t>Pa.fulva</t>
  </si>
  <si>
    <t>g6527</t>
  </si>
  <si>
    <t>g3730</t>
  </si>
  <si>
    <t>g1262</t>
  </si>
  <si>
    <t>g7253</t>
  </si>
  <si>
    <t>g5082</t>
  </si>
  <si>
    <t>---NA---</t>
  </si>
  <si>
    <t>mobidb-lite (MOBIDB_LITE); mobidb-lite (MOBIDB_LITE); mobidb-lite (MOBIDB_LITE); mobidb-lite (MOBIDB_LITE)</t>
  </si>
  <si>
    <t>no GO terms</t>
  </si>
  <si>
    <t>IPR006856 (PFAM)</t>
  </si>
  <si>
    <t>C:GO:0005634; P:GO:0007531; F:GO:0008301; P:GO:0045895</t>
  </si>
  <si>
    <t>C:nucleus; P:mating type determination; F:DNA binding, bending; P:positive regulation of mating-type specific transcription, DNA-templated</t>
  </si>
  <si>
    <t>F:GO:0003677; C:GO:0005634; P:GO:0007531; F:GO:0008301; P:GO:0045895</t>
  </si>
  <si>
    <t>F:DNA binding; C:nucleus; P:mating type determination; F:DNA binding, bending; P:positive regulation of mating-type specific transcription, DNA-templated</t>
  </si>
  <si>
    <t>no IPS match</t>
  </si>
  <si>
    <t>0.0</t>
  </si>
  <si>
    <t>IPR018961 (PFAM); mobidb-lite (MOBIDB_LITE); mobidb-lite (MOBIDB_LITE); mobidb-lite (MOBIDB_LITE); mobidb-lite (MOBIDB_LITE); mobidb-lite (MOBIDB_LITE); PTHR39394 (PANTHER)</t>
  </si>
  <si>
    <t>IPR036910 (G3DSA:1.10.30.GENE3D); mobidb-lite (MOBIDB_LITE)</t>
  </si>
  <si>
    <t>mobidb-lite (MOBIDB_LITE)</t>
  </si>
  <si>
    <t>mobidb-lite (MOBIDB_LITE); mobidb-lite (MOBIDB_LITE)</t>
  </si>
  <si>
    <t>IPR006856 (PFAM); IPR006856 (PROSITE_PROFILES)</t>
  </si>
  <si>
    <t>mobidb-lite (MOBIDB_LITE); mobidb-lite (MOBIDB_LITE); mobidb-lite (MOBIDB_LITE)</t>
  </si>
  <si>
    <t>IPR004843 (PFAM); IPR029052 (G3DSA:3.60.21.GENE3D); PTHR12905 (PANTHER); cd07379 (CDD); SSF56300 (SUPERFAMILY)</t>
  </si>
  <si>
    <t>F:GO:0016787</t>
  </si>
  <si>
    <t>F:hydrolase activity</t>
  </si>
  <si>
    <t>F:GO:0003747; P:GO:0006415</t>
  </si>
  <si>
    <t>F:translation release factor activity; P:translational termination</t>
  </si>
  <si>
    <t>hypothetical protein CB0940_08447</t>
  </si>
  <si>
    <t>mating-type 1-2 protein</t>
  </si>
  <si>
    <t>mating-type 1-1 protein</t>
  </si>
  <si>
    <t>92.88</t>
  </si>
  <si>
    <t>hypothetical protein AC578_9449</t>
  </si>
  <si>
    <t>100.0</t>
  </si>
  <si>
    <t>77.61</t>
  </si>
  <si>
    <t>cytokinesis protein 3</t>
  </si>
  <si>
    <t>EC:2.7.7.6</t>
  </si>
  <si>
    <t>DNA-directed RNA polymerase</t>
  </si>
  <si>
    <t>85.38</t>
  </si>
  <si>
    <t>hypothetical protein DOTSEDRAFT_72490</t>
  </si>
  <si>
    <t>F:GO:0003677; P:GO:0007531</t>
  </si>
  <si>
    <t>F:DNA binding; P:mating type determination</t>
  </si>
  <si>
    <t>putative mating type 1-1-1 protein</t>
  </si>
  <si>
    <t>related to metallophosphoesterase domain-containing protein 2</t>
  </si>
  <si>
    <t>peptidyl-tRNA hydrolase domain-containing protein</t>
  </si>
  <si>
    <t>F:GO:0003747; P:GO:0006415; F:GO:0016787</t>
  </si>
  <si>
    <t>F:translation release factor activity; P:translational termination; F:hydrolase activity</t>
  </si>
  <si>
    <t>mobidb-lite (MOBIDB_LITE); mobidb-lite (MOBIDB_LITE); mobidb-lite (MOBIDB_LITE); mobidb-lite (MOBIDB_LITE); mobidb-lite (MOBIDB_LITE)</t>
  </si>
  <si>
    <t>F:GO:0005506; F:GO:0016705; F:GO:0020037; P:GO:0055114</t>
  </si>
  <si>
    <t>F:iron ion binding; F:oxidoreductase activity, acting on paired donors, with incorporation or reduction of molecular oxygen; F:heme binding; P:oxidation-reduction process</t>
  </si>
  <si>
    <t>hypothetical protein AC578_4823</t>
  </si>
  <si>
    <t>hypothetical protein AC578_8719</t>
  </si>
  <si>
    <t>67.29</t>
  </si>
  <si>
    <t>78.12</t>
  </si>
  <si>
    <t>81.07</t>
  </si>
  <si>
    <t>hypothetical protein AC579_8980</t>
  </si>
  <si>
    <t>related to isotrichodermin C-15 hydroxylase (cytochrome P-450 monooxygenase CYP65A1)</t>
  </si>
  <si>
    <t>F:GO:0004497; F:GO:0005506; C:GO:0016021; F:GO:0016705; F:GO:0020037; P:GO:0055114</t>
  </si>
  <si>
    <t>F:monooxygenase activity; F:iron ion binding; C:integral component of membrane; F:oxidoreductase activity, acting on paired donors, with incorporation or reduction of molecular oxygen; F:heme binding; P:oxidation-reduction process</t>
  </si>
  <si>
    <t>T.nubilosa</t>
  </si>
  <si>
    <t>KZ108405</t>
  </si>
  <si>
    <t>KZ108312</t>
  </si>
  <si>
    <t>KZ108387</t>
  </si>
  <si>
    <t>DOTSEDRAFT_41347</t>
  </si>
  <si>
    <t>g2059</t>
  </si>
  <si>
    <t>g11506</t>
  </si>
  <si>
    <t>g7109</t>
  </si>
  <si>
    <t>g6157</t>
  </si>
  <si>
    <t>g6319</t>
  </si>
  <si>
    <t>g1588</t>
  </si>
  <si>
    <t>g11431</t>
  </si>
  <si>
    <t>g11962</t>
  </si>
  <si>
    <t>g13964</t>
  </si>
  <si>
    <t>N.gaeumannii</t>
  </si>
  <si>
    <t>P.crystallina</t>
  </si>
  <si>
    <t>g1754</t>
  </si>
  <si>
    <t>g7190</t>
  </si>
  <si>
    <t>g3462</t>
  </si>
  <si>
    <t>g6390</t>
  </si>
  <si>
    <t>g11855</t>
  </si>
  <si>
    <t>g2917</t>
  </si>
  <si>
    <t>g4647</t>
  </si>
  <si>
    <t>g10759</t>
  </si>
  <si>
    <t>count</t>
  </si>
  <si>
    <t>AC578_4823</t>
  </si>
  <si>
    <t>MYCFIDRAFT_157368</t>
  </si>
  <si>
    <t>uncharacterized protein MYCFIDRAFT_157368</t>
  </si>
  <si>
    <t>putative MAT1-2-1 protein</t>
  </si>
  <si>
    <t>1.79962E-39</t>
  </si>
  <si>
    <t>85.01</t>
  </si>
  <si>
    <t>hypothetical protein EJ03DRAFT_330625</t>
  </si>
  <si>
    <t>74.48</t>
  </si>
  <si>
    <t>2.3717E-31</t>
  </si>
  <si>
    <t>78.49</t>
  </si>
  <si>
    <t>Coil (COILS); IPR006856 (PFAM)</t>
  </si>
  <si>
    <t>hypothetical protein EJ03DRAFT_348248</t>
  </si>
  <si>
    <t>4.47631E-8</t>
  </si>
  <si>
    <t>82.35</t>
  </si>
  <si>
    <t>2.06415E-26</t>
  </si>
  <si>
    <t>86.47</t>
  </si>
  <si>
    <t>1.50879E-42</t>
  </si>
  <si>
    <t>79.37</t>
  </si>
  <si>
    <t>1.72505E-31</t>
  </si>
  <si>
    <t>65.94</t>
  </si>
  <si>
    <t>hypothetical protein CB0940_06769</t>
  </si>
  <si>
    <t>1.54855E-113</t>
  </si>
  <si>
    <t>92.73</t>
  </si>
  <si>
    <t>1.30191E-47</t>
  </si>
  <si>
    <t>3.27066E-166</t>
  </si>
  <si>
    <t>86.57</t>
  </si>
  <si>
    <t>Coil (COILS); G3DSA:3.30.160.20 (GENE3D); IPR000352 (PFAM); PTHR11075:SF54 (PANTHER); PTHR11075 (PANTHER); SIGNAL_PEPTIDE (PHOBIUS); NON_CYTOPLASMIC_DOMAIN (PHOBIUS); SIGNAL_PEPTIDE_H_REGION (PHOBIUS); SIGNAL_PEPTIDE_C_REGION (PHOBIUS); SIGNAL_PEPTIDE_N_REGION (PHOBIUS); SSF110916 (SUPERFAMILY)</t>
  </si>
  <si>
    <t>8.7269E-45</t>
  </si>
  <si>
    <t>2.62588E-15</t>
  </si>
  <si>
    <t>65.48</t>
  </si>
  <si>
    <t>1.11739E-12</t>
  </si>
  <si>
    <t>IPR036910 (G3DSA:1.10.30.GENE3D); IPR009071 (PFAM); NON_CYTOPLASMIC_DOMAIN (PHOBIUS); CYTOPLASMIC_DOMAIN (PHOBIUS); TRANSMEMBRANE (PHOBIUS); CYTOPLASMIC_DOMAIN (PHOBIUS); TRANSMEMBRANE (PHOBIUS); IPR009071 (PROSITE_PROFILES); IPR036910 (SUPERFAMILY); TMhelix (TMHMM); TMhelix (TMHMM)</t>
  </si>
  <si>
    <t>72.42</t>
  </si>
  <si>
    <t>IPR004843 (PFAM); IPR029052 (G3DSA:3.60.21.GENE3D); PTHR12905:SF0 (PANTHER); PTHR12905 (PANTHER); cd07379 (CDD); SSF56300 (SUPERFAMILY)</t>
  </si>
  <si>
    <t>DNA-directed RNA polymerases I, II, and III subunit RPABC3</t>
  </si>
  <si>
    <t>1.56009E-76</t>
  </si>
  <si>
    <t>78.96</t>
  </si>
  <si>
    <t>F:GO:0003676; F:GO:0003899; F:GO:0004386; F:GO:0005524; C:GO:0005665; C:GO:0005666; C:GO:0005684; C:GO:0005736; P:GO:0006366; P:GO:0006383; C:GO:0071014</t>
  </si>
  <si>
    <t>F:nucleic acid binding; F:DNA-directed 5'-3' RNA polymerase activity; F:helicase activity; F:ATP binding; C:RNA polymerase II, core complex; C:RNA polymerase III complex; C:U2-type spliceosomal complex; C:RNA polymerase I complex; P:transcription by RNA polymerase II; P:transcription by RNA polymerase III; C:post-mRNA release spliceosomal complex</t>
  </si>
  <si>
    <t>EC:3.6.1.3; EC:2.7.7.6; EC:3.6.1.15</t>
  </si>
  <si>
    <t>Adenosinetriphosphatase; DNA-directed RNA polymerase; Nucleoside-triphosphate phosphatase</t>
  </si>
  <si>
    <t>IPR005570 (SMART); G3DSA:2.40.50.140 (GENE3D); IPR005570 (PFAM); PTHR10917:SF0 (PANTHER); IPR005570 (PANTHER); IPR012340 (SUPERFAMILY)</t>
  </si>
  <si>
    <t>P:GO:0006351</t>
  </si>
  <si>
    <t>P:transcription, DNA-templated</t>
  </si>
  <si>
    <t>putative epoxide hydrolase</t>
  </si>
  <si>
    <t>71.06</t>
  </si>
  <si>
    <t>F:GO:0033961</t>
  </si>
  <si>
    <t>F:cis-stilbene-oxide hydrolase activity</t>
  </si>
  <si>
    <t>EC:3.3.2.9</t>
  </si>
  <si>
    <t>Microsomal epoxide hydrolase</t>
  </si>
  <si>
    <t>Coil (COILS); IPR009025 (PFAM); IPR029058 (G3DSA:3.40.50.GENE3D); IPR036603 (G3DSA:3.30.1360.GENE3D); IPR010497 (PFAM); mobidb-lite (MOBIDB_LITE); mobidb-lite (MOBIDB_LITE); mobidb-lite (MOBIDB_LITE); mobidb-lite (MOBIDB_LITE); mobidb-lite (MOBIDB_LITE); mobidb-lite (MOBIDB_LITE); PTHR21661 (PANTHER); IPR008193 (PROSITE_PATTERNS); IPR033898 (CDD); IPR036603 (SUPERFAMILY); IPR029058 (SUPERFAMILY)</t>
  </si>
  <si>
    <t>F:GO:0003677; F:GO:0003899; P:GO:0006351; F:GO:0046983</t>
  </si>
  <si>
    <t>F:DNA binding; F:DNA-directed 5'-3' RNA polymerase activity; P:transcription, DNA-templated; F:protein dimerization activity</t>
  </si>
  <si>
    <t>2.86039E-12</t>
  </si>
  <si>
    <t>84.32</t>
  </si>
  <si>
    <t>TRANSMEMBRANE (PHOBIUS); NON_CYTOPLASMIC_DOMAIN (PHOBIUS); TRANSMEMBRANE (PHOBIUS); NON_CYTOPLASMIC_DOMAIN (PHOBIUS); CYTOPLASMIC_DOMAIN (PHOBIUS); CYTOPLASMIC_DOMAIN (PHOBIUS); TRANSMEMBRANE (PHOBIUS)</t>
  </si>
  <si>
    <t>2.5911E-43</t>
  </si>
  <si>
    <t>TMhelix (TMHMM)</t>
  </si>
  <si>
    <t>4.32411E-58</t>
  </si>
  <si>
    <t>69.68</t>
  </si>
  <si>
    <t>6.1898E-58</t>
  </si>
  <si>
    <t>70.25</t>
  </si>
  <si>
    <t>72.06</t>
  </si>
  <si>
    <t>IPR029052 (G3DSA:3.60.21.GENE3D); IPR004843 (PFAM); PTHR12905 (PANTHER); cd07379 (CDD); SSF56300 (SUPERFAMILY)</t>
  </si>
  <si>
    <t>5.80823E-14</t>
  </si>
  <si>
    <t>79.97</t>
  </si>
  <si>
    <t>1.73161E-15</t>
  </si>
  <si>
    <t>69.44</t>
  </si>
  <si>
    <t>IPR036910 (G3DSA:1.10.30.GENE3D); IPR009071 (PFAM); mobidb-lite (MOBIDB_LITE); cd16116 (CDD); IPR036910 (SUPERFAMILY)</t>
  </si>
  <si>
    <t>1.61542E-180</t>
  </si>
  <si>
    <t>69.75</t>
  </si>
  <si>
    <t>3.43362E-92</t>
  </si>
  <si>
    <t>81.8</t>
  </si>
  <si>
    <t>F:GO:0003677; F:GO:0003899; P:GO:0006351; P:GO:0006508; F:GO:0008233; F:GO:0046983</t>
  </si>
  <si>
    <t>F:DNA binding; F:DNA-directed 5'-3' RNA polymerase activity; P:transcription, DNA-templated; P:proteolysis; F:peptidase activity; F:protein dimerization activity</t>
  </si>
  <si>
    <t>IPR002931 (SMART); IPR001452 (SMART); G3DSA:2.30.30.40 (GENE3D); IPR009025 (PFAM); G3DSA:3.10.620.30 (GENE3D); IPR002931 (PFAM); IPR036603 (G3DSA:3.30.1360.GENE3D); IPR001452 (PFAM);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PTHR43830:SF3 (PANTHER); PTHR43830 (PANTHER); IPR008193 (PROSITE_PATTERNS); IPR001452 (PROSITE_PROFILES); IPR033898 (CDD); IPR035553 (CDD); IPR036028 (SUPERFAMILY); IPR038765 (SUPERFAMILY); IPR036603 (SUPERFAMILY)</t>
  </si>
  <si>
    <t>F:GO:0003677; F:GO:0003899; F:GO:0005515; P:GO:0006351; F:GO:0046983</t>
  </si>
  <si>
    <t>F:DNA binding; F:DNA-directed 5'-3' RNA polymerase activity; F:protein binding; P:transcription, DNA-templated; F:protein dimerization activity</t>
  </si>
  <si>
    <t>1.6524E-60</t>
  </si>
  <si>
    <t>3.04622E-55</t>
  </si>
  <si>
    <t>1.26778E-146</t>
  </si>
  <si>
    <t>69.93</t>
  </si>
  <si>
    <t>54.16</t>
  </si>
  <si>
    <t>6.42329E-147</t>
  </si>
  <si>
    <t>68.03</t>
  </si>
  <si>
    <t>7.17569E-76</t>
  </si>
  <si>
    <t>2.55248E-41</t>
  </si>
  <si>
    <t>90.48</t>
  </si>
  <si>
    <t>1.67751E-136</t>
  </si>
  <si>
    <t>1.43562E-137</t>
  </si>
  <si>
    <t>2.34209E-139</t>
  </si>
  <si>
    <t>63.02</t>
  </si>
  <si>
    <t>67.83</t>
  </si>
  <si>
    <t>83.08</t>
  </si>
  <si>
    <t>2.88606E-108</t>
  </si>
  <si>
    <t>95.31</t>
  </si>
  <si>
    <t>5.02711E-135</t>
  </si>
  <si>
    <t>71.76</t>
  </si>
  <si>
    <t>4.6738E-133</t>
  </si>
  <si>
    <t>79.73</t>
  </si>
  <si>
    <t>7.56025E-33</t>
  </si>
  <si>
    <t>7.86448E-52</t>
  </si>
  <si>
    <t>9.33014E-111</t>
  </si>
  <si>
    <t>78.32</t>
  </si>
  <si>
    <t>F:GO:0071949</t>
  </si>
  <si>
    <t>2.21601E-9</t>
  </si>
  <si>
    <t>79.39</t>
  </si>
  <si>
    <t>1.72586E-78</t>
  </si>
  <si>
    <t>85.54</t>
  </si>
  <si>
    <t>2.24228E-167</t>
  </si>
  <si>
    <t>68.64</t>
  </si>
  <si>
    <t>1.23972E-94</t>
  </si>
  <si>
    <t>83.35</t>
  </si>
  <si>
    <t>3.50882E-12</t>
  </si>
  <si>
    <t>66.4</t>
  </si>
  <si>
    <t>4.85156E-12</t>
  </si>
  <si>
    <t>77.27</t>
  </si>
  <si>
    <t>3.53164E-167</t>
  </si>
  <si>
    <t>68.77</t>
  </si>
  <si>
    <t>1.45545E-81</t>
  </si>
  <si>
    <t>88.02</t>
  </si>
  <si>
    <t>8.04853E-46</t>
  </si>
  <si>
    <t>69.05</t>
  </si>
  <si>
    <t>uncharacterized protein MYCFIDRAFT_210921</t>
  </si>
  <si>
    <t>uncharacterized protein MYCFIDRAFT_210920</t>
  </si>
  <si>
    <t>uncharacterized protein MYCFIDRAFT_171008</t>
  </si>
  <si>
    <t>uncharacterized protein MYCFIDRAFT_179533</t>
  </si>
  <si>
    <t>uncharacterized protein MYCFIDRAFT_179536</t>
  </si>
  <si>
    <t>IPR002401 (PRINTS); IPR001128 (PRINTS); IPR036396 (G3DSA:1.10.630.GENE3D); IPR001128 (PFAM); PTHR24305 (PANTHER); PTHR24305:SF171 (PANTHER); IPR017972 (PROSITE_PATTERNS); NON_CYTOPLASMIC_DOMAIN (PHOBIUS); TRANSMEMBRANE (PHOBIUS); CYTOPLASMIC_DOMAIN (PHOBIUS); IPR036396 (SUPERFAMILY); TMhelix (TMHMM)</t>
  </si>
  <si>
    <t>Coil (COILS); IPR002931 (SMART); IPR001452 (SMART); G3DSA:3.10.620.30 (GENE3D); IPR036603 (G3DSA:3.30.1360.GENE3D); IPR002931 (PFAM); IPR001452 (PFAM); IPR009025 (PFAM); G3DSA:2.30.30.40 (GENE3D);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mobidb-lite (MOBIDB_LITE); PTHR43830:SF3 (PANTHER); PTHR43830 (PANTHER); IPR008193 (PROSITE_PATTERNS); IPR001452 (PROSITE_PROFILES); IPR035553 (CDD); IPR033898 (CDD); IPR038765 (SUPERFAMILY); IPR036603 (SUPERFAMILY); IPR036028 (SUPERFAMILY)</t>
  </si>
  <si>
    <t>hypothetical protein AC579_6905</t>
  </si>
  <si>
    <t>Coil (COILS); mobidb-lite (MOBIDB_LITE); mobidb-lite (MOBIDB_LITE); mobidb-lite (MOBIDB_LITE); mobidb-lite (MOBIDB_LITE); mobidb-lite (MOBIDB_LITE)</t>
  </si>
  <si>
    <t>hypothetical protein AC579_16</t>
  </si>
  <si>
    <t>IPR006856 (PFAM); mobidb-lite (MOBIDB_LITE)</t>
  </si>
  <si>
    <t>hypothetical protein EJ03DRAFT_326923</t>
  </si>
  <si>
    <t>hypothetical protein EJ03DRAFT_110326</t>
  </si>
  <si>
    <t>Coil (COILS); mobidb-lite (MOBIDB_LITE); mobidb-lite (MOBIDB_LITE); mobidb-lite (MOBIDB_LITE); mobidb-lite (MOBIDB_LITE); mobidb-lite (MOBIDB_LITE); mobidb-lite (MOBIDB_LITE); mobidb-lite (MOBIDB_LITE); mobidb-lite (MOBIDB_LITE); mobidb-lite (MOBIDB_LITE); mobidb-lite (MOBIDB_LITE); TRANSMEMBRANE (PHOBIUS); NON_CYTOPLASMIC_DOMAIN (PHOBIUS); CYTOPLASMIC_DOMAIN (PHOBIUS)</t>
  </si>
  <si>
    <t>amino acid transporter</t>
  </si>
  <si>
    <t>C:GO:0016021; F:GO:0016491; P:GO:0055114; F:GO:0071949</t>
  </si>
  <si>
    <t>C:integral component of membrane; F:oxidoreductase activity; P:oxidation-reduction process; F:FAD binding</t>
  </si>
  <si>
    <t>IPR012951 (PFAM); G3DSA:3.30.465.50 (GENE3D); IPR013057 (PFAM); G3DSA:3.30.465.40 (GENE3D); IPR006094 (PFAM); G3DSA:2.60.120.200 (GENE3D); mobidb-lite (MOBIDB_LITE); PTHR13878:SF91 (PANTHER); PTHR13878 (PANTHER); CYTOPLASMIC_DOMAIN (PHOBIUS); TRANSMEMBRANE (PHOBIUS); TRANSMEMBRANE (PHOBIUS); TRANSMEMBRANE (PHOBIUS); NON_CYTOPLASMIC_DOMAIN (PHOBIUS); TRANSMEMBRANE (PHOBIUS); TRANSMEMBRANE (PHOBIUS); NON_CYTOPLASMIC_DOMAIN (PHOBIUS); CYTOPLASMIC_DOMAIN (PHOBIUS); NON_CYTOPLASMIC_DOMAIN (PHOBIUS); TRANSMEMBRANE (PHOBIUS); CYTOPLASMIC_DOMAIN (PHOBIUS); NON_CYTOPLASMIC_DOMAIN (PHOBIUS); NON_CYTOPLASMIC_DOMAIN (PHOBIUS); TRANSMEMBRANE (PHOBIUS); TRANSMEMBRANE (PHOBIUS); TRANSMEMBRANE (PHOBIUS); NON_CYTOPLASMIC_DOMAIN (PHOBIUS); TRANSMEMBRANE (PHOBIUS); CYTOPLASMIC_DOMAIN (PHOBIUS); CYTOPLASMIC_DOMAIN (PHOBIUS); IPR016166 (PROSITE_PROFILES); IPR036318 (SUPERFAMILY); IPR013320 (SUPERFAMILY); TMhelix (TMHMM); TMhelix (TMHMM); TMhelix (TMHMM); TMhelix (TMHMM); TMhelix (TMHMM); TMhelix (TMHMM); TMhelix (TMHMM); TMhelix (TMHMM); TMhelix (TMHMM)</t>
  </si>
  <si>
    <t>F:GO:0016491; F:GO:0050660; P:GO:0055114; F:GO:0071949</t>
  </si>
  <si>
    <t>F:oxidoreductase activity; F:flavin adenine dinucleotide binding; P:oxidation-reduction process; F:FAD binding</t>
  </si>
  <si>
    <t>IPR036910 (G3DSA:1.10.30.GENE3D); IPR009071 (PFAM); mobidb-lite (MOBIDB_LITE); mobidb-lite (MOBIDB_LITE); mobidb-lite (MOBIDB_LITE); IPR036910 (SUPERFAMILY)</t>
  </si>
  <si>
    <t>DNA-directed RNA polymerases I and III subunit RPAC2</t>
  </si>
  <si>
    <t>IPR036603 (G3DSA:3.30.1360.GENE3D); IPR009025 (PFAM); mobidb-lite (MOBIDB_LITE); mobidb-lite (MOBIDB_LITE); PTHR13946 (PANTHER); PTHR13946:SF28 (PANTHER); IPR008193 (PROSITE_PATTERNS); IPR033898 (CDD); IPR036603 (SUPERFAMILY)</t>
  </si>
  <si>
    <t>FAD-dependent monooxygenase OpS4</t>
  </si>
  <si>
    <t>F:FAD binding</t>
  </si>
  <si>
    <t>PR00420 (PRINTS); G3DSA:3.30.9.30 (GENE3D); IPR002938 (PFAM); IPR036188 (G3DSA:3.50.50.GENE3D); mobidb-lite (MOBIDB_LITE); mobidb-lite (MOBIDB_LITE); mobidb-lite (MOBIDB_LITE); mobidb-lite (MOBIDB_LITE); mobidb-lite (MOBIDB_LITE); mobidb-lite (MOBIDB_LITE); PTHR13789 (PANTHER); SIGNAL_PEPTIDE_N_REGION (PHOBIUS); SIGNAL_PEPTIDE_H_REGION (PHOBIUS); SIGNAL_PEPTIDE (PHOBIUS); SIGNAL_PEPTIDE_C_REGION (PHOBIUS); NON_CYTOPLASMIC_DOMAIN (PHOBIUS); IPR036188 (SUPERFAMILY)</t>
  </si>
  <si>
    <t>G3DSA:3.30.160.20 (GENE3D); IPR000352 (PFAM); mobidb-lite (MOBIDB_LITE); PTHR11075 (PANTHER); PTHR11075:SF54 (PANTHER); TRANSMEMBRANE (PHOBIUS); CYTOPLASMIC_DOMAIN (PHOBIUS); NON_CYTOPLASMIC_DOMAIN (PHOBIUS); SSF110916 (SUPERFAMILY)</t>
  </si>
  <si>
    <t>PR00420 (PRINTS); IPR002938 (PFAM); IPR036188 (G3DSA:3.50.50.GENE3D); G3DSA:3.30.9.30 (GENE3D); mobidb-lite (MOBIDB_LITE); PTHR13789 (PANTHER); SIGNAL_PEPTIDE_N_REGION (PHOBIUS); SIGNAL_PEPTIDE_H_REGION (PHOBIUS); SIGNAL_PEPTIDE (PHOBIUS); NON_CYTOPLASMIC_DOMAIN (PHOBIUS); SIGNAL_PEPTIDE_C_REGION (PHOBIUS); IPR036188 (SUPERFAMILY)</t>
  </si>
  <si>
    <t>IPR009025 (PFAM); IPR036603 (G3DSA:3.30.1360.GENE3D); mobidb-lite (MOBIDB_LITE); mobidb-lite (MOBIDB_LITE); PTHR13946:SF28 (PANTHER); PTHR13946 (PANTHER); IPR008193 (PROSITE_PATTERNS); IPR033898 (CDD); IPR036603 (SUPERFAMILY)</t>
  </si>
  <si>
    <t>MAT annotation</t>
  </si>
  <si>
    <t>Functional annotation</t>
  </si>
  <si>
    <t>Species</t>
  </si>
  <si>
    <t>PNEN01000488</t>
  </si>
  <si>
    <t>g3834</t>
  </si>
  <si>
    <t>g8869</t>
  </si>
  <si>
    <t>g2706</t>
  </si>
  <si>
    <t>g1596</t>
  </si>
  <si>
    <t>g11132</t>
  </si>
  <si>
    <t>g6402</t>
  </si>
  <si>
    <t>g8495</t>
  </si>
  <si>
    <t>g9446</t>
  </si>
  <si>
    <t>KB446543</t>
  </si>
  <si>
    <t>KB446540</t>
  </si>
  <si>
    <t>KB446535</t>
  </si>
  <si>
    <t>MWSP01000288</t>
  </si>
  <si>
    <t>MWSP01000143</t>
  </si>
  <si>
    <t>MWSP01000168</t>
  </si>
  <si>
    <t>KZ109208</t>
  </si>
  <si>
    <t>MWSP01000665</t>
  </si>
  <si>
    <t>KZ109343</t>
  </si>
  <si>
    <t>MWSP01000228</t>
  </si>
  <si>
    <t>KZ109333</t>
  </si>
  <si>
    <t>KZ109205</t>
  </si>
  <si>
    <t>MWSP01000653</t>
  </si>
  <si>
    <t>KZ109188</t>
  </si>
  <si>
    <t>QQNG01000305</t>
  </si>
  <si>
    <t>QQNG01000036</t>
  </si>
  <si>
    <t>QQNG01000135</t>
  </si>
  <si>
    <t>QQNG01000265</t>
  </si>
  <si>
    <t>QQNG01000276</t>
  </si>
  <si>
    <t>QQNG01000271</t>
  </si>
  <si>
    <t>JH931786</t>
  </si>
  <si>
    <t>AMRR01003142</t>
  </si>
  <si>
    <t>JH932050</t>
  </si>
  <si>
    <t>AMRR01003432</t>
  </si>
  <si>
    <t>AMRR01002901</t>
  </si>
  <si>
    <t>LFZN01000178</t>
  </si>
  <si>
    <t>LFZN01000032</t>
  </si>
  <si>
    <t>LFZN01000226</t>
  </si>
  <si>
    <t>LFZN01000020</t>
  </si>
  <si>
    <t>LFZN01000055</t>
  </si>
  <si>
    <t>jgi.p|Ternu1|335431</t>
  </si>
  <si>
    <t>jgi.p|Ternu1|110326</t>
  </si>
  <si>
    <t>jgi.p|Ternu1|326923</t>
  </si>
  <si>
    <t>jgi.p|Ternu1|348248</t>
  </si>
  <si>
    <t>NW_6921540</t>
  </si>
  <si>
    <t>NW_6921536</t>
  </si>
  <si>
    <t>NW_6921532</t>
  </si>
  <si>
    <t>NW_6921541</t>
  </si>
  <si>
    <t>NW_6921534</t>
  </si>
  <si>
    <t>CBER1_155</t>
  </si>
  <si>
    <t>AC578_9449</t>
  </si>
  <si>
    <t>MYCFIDRAFT_210920</t>
  </si>
  <si>
    <t>AC579_6884</t>
  </si>
  <si>
    <t>ORF</t>
  </si>
  <si>
    <t>Contig</t>
  </si>
  <si>
    <r>
      <rPr>
        <b/>
        <i/>
        <sz val="12"/>
        <color theme="1"/>
        <rFont val="Calibri"/>
        <family val="2"/>
        <scheme val="minor"/>
      </rPr>
      <t>MAT1-1-1</t>
    </r>
    <r>
      <rPr>
        <b/>
        <sz val="12"/>
        <color theme="1"/>
        <rFont val="Calibri"/>
        <family val="2"/>
        <scheme val="minor"/>
      </rPr>
      <t xml:space="preserve"> annotations</t>
    </r>
  </si>
  <si>
    <r>
      <rPr>
        <b/>
        <i/>
        <sz val="12"/>
        <color theme="1"/>
        <rFont val="Calibri"/>
        <family val="2"/>
        <scheme val="minor"/>
      </rPr>
      <t>MAT1-2-1</t>
    </r>
    <r>
      <rPr>
        <b/>
        <sz val="12"/>
        <color theme="1"/>
        <rFont val="Calibri"/>
        <family val="2"/>
        <scheme val="minor"/>
      </rPr>
      <t xml:space="preserve"> annotations</t>
    </r>
  </si>
  <si>
    <t>hypothetical / uncharacterized / no BLAST result</t>
  </si>
  <si>
    <t>functional annotations</t>
  </si>
  <si>
    <t>Hypothetical/no annotation</t>
  </si>
  <si>
    <t>GenBank accession or contig co-ordinates</t>
  </si>
  <si>
    <t>EME43607.1</t>
  </si>
  <si>
    <t>EME40432.1</t>
  </si>
  <si>
    <t>EME43128.1</t>
  </si>
  <si>
    <t>EME50213.1</t>
  </si>
  <si>
    <t>KXT03180.1</t>
  </si>
  <si>
    <t>KXS96316.1</t>
  </si>
  <si>
    <t>KXS95256.1</t>
  </si>
  <si>
    <t>KXT04486.1</t>
  </si>
  <si>
    <t>KXT03238.1</t>
  </si>
  <si>
    <t>KXT01412.1</t>
  </si>
  <si>
    <t>XP_007930694.1</t>
  </si>
  <si>
    <t>XP_007927695.1</t>
  </si>
  <si>
    <t>XP_007925222.1</t>
  </si>
  <si>
    <t>XP_007925221.1</t>
  </si>
  <si>
    <t>XP_007931791.1</t>
  </si>
  <si>
    <t>XP_007931790.1</t>
  </si>
  <si>
    <t>XP_007922150.1</t>
  </si>
  <si>
    <t>XP_007930952.1</t>
  </si>
  <si>
    <t>KXT15388.1</t>
  </si>
  <si>
    <t>KXT12087.1</t>
  </si>
  <si>
    <t>KXT04116.1</t>
  </si>
  <si>
    <t>KXT13854.1</t>
  </si>
  <si>
    <t>KXS93750.1</t>
  </si>
  <si>
    <t>KXT13870.1</t>
  </si>
  <si>
    <t>KXT15729.1</t>
  </si>
  <si>
    <t>KXT15415.1</t>
  </si>
  <si>
    <t>KAF2770725.1</t>
  </si>
  <si>
    <t>CB0940_08447</t>
  </si>
  <si>
    <t>XP_023453963.1</t>
  </si>
  <si>
    <t>NC_036775</t>
  </si>
  <si>
    <t>CB0940_06769</t>
  </si>
  <si>
    <t>XP_023448626.1</t>
  </si>
  <si>
    <t>NC_036774</t>
  </si>
  <si>
    <t>KAF2772714.1</t>
  </si>
  <si>
    <t>KAF2770012.1</t>
  </si>
  <si>
    <t>ML995829</t>
  </si>
  <si>
    <t>KAF2768892.1</t>
  </si>
  <si>
    <t>ML995839</t>
  </si>
  <si>
    <t>ML995813</t>
  </si>
  <si>
    <t>ML995824</t>
  </si>
  <si>
    <t>PPJ57805.1</t>
  </si>
  <si>
    <t>59395..60875</t>
  </si>
  <si>
    <t>17885..19266</t>
  </si>
  <si>
    <t>10058..11658</t>
  </si>
  <si>
    <t>53807..55317</t>
  </si>
  <si>
    <t>37758..38454</t>
  </si>
  <si>
    <t>293329..294063</t>
  </si>
  <si>
    <t>48362..52818</t>
  </si>
  <si>
    <t>138776..140049</t>
  </si>
  <si>
    <t>24585..25277</t>
  </si>
  <si>
    <t>14786..15401</t>
  </si>
  <si>
    <t>326078..327167</t>
  </si>
  <si>
    <t>189904..190914</t>
  </si>
  <si>
    <t>545384..546289</t>
  </si>
  <si>
    <t>131090..135591</t>
  </si>
  <si>
    <t>17936..18169</t>
  </si>
  <si>
    <t>172964..173914</t>
  </si>
  <si>
    <t>8835..10096</t>
  </si>
  <si>
    <t>36421..37279</t>
  </si>
  <si>
    <t>30480..32130</t>
  </si>
  <si>
    <t>87873..89132</t>
  </si>
  <si>
    <t>VCMQ01000028</t>
  </si>
  <si>
    <t>Tzul_MAKER_09911</t>
  </si>
  <si>
    <t>859575..859926</t>
  </si>
  <si>
    <t>Tzul_MAKER_03314</t>
  </si>
  <si>
    <t>VCMQ01000006</t>
  </si>
  <si>
    <t>29644..30406</t>
  </si>
  <si>
    <t>23164..23798</t>
  </si>
  <si>
    <t>87164..88244</t>
  </si>
  <si>
    <t>12272..14626</t>
  </si>
  <si>
    <t>142399..142695</t>
  </si>
  <si>
    <t>129616..130197</t>
  </si>
  <si>
    <t>60310..60621</t>
  </si>
  <si>
    <t>179635..184679</t>
  </si>
  <si>
    <t>51281..52182</t>
  </si>
  <si>
    <t>169884..172818</t>
  </si>
  <si>
    <t>50770..52049</t>
  </si>
  <si>
    <t>248226..248995</t>
  </si>
  <si>
    <t>VCMR01000003</t>
  </si>
  <si>
    <t>837981..838169</t>
  </si>
  <si>
    <t>VCMR01000013</t>
  </si>
  <si>
    <t>9627..10297</t>
  </si>
  <si>
    <t>RIBY01000299</t>
  </si>
  <si>
    <t>8742..9059</t>
  </si>
  <si>
    <t>Tdes44962_MAKER_07834</t>
  </si>
  <si>
    <t>Tdes44962_MAKER_09676</t>
  </si>
  <si>
    <t>RIBY01000147</t>
  </si>
  <si>
    <t>Tgau_MAKER_02144</t>
  </si>
  <si>
    <t>Tgau_MAKER_08274</t>
  </si>
  <si>
    <t>Tzul_MAKER_04671</t>
  </si>
  <si>
    <t>VCMQ01000009</t>
  </si>
  <si>
    <t>767658..771633</t>
  </si>
  <si>
    <t>Tzul_MAKER_02267</t>
  </si>
  <si>
    <t>VCMQ01000004</t>
  </si>
  <si>
    <t>830247..830882</t>
  </si>
  <si>
    <r>
      <t xml:space="preserve">Annotation of ORFs predicted in the regions containing </t>
    </r>
    <r>
      <rPr>
        <b/>
        <i/>
        <sz val="14"/>
        <color theme="1"/>
        <rFont val="Calibri"/>
        <family val="2"/>
        <scheme val="minor"/>
      </rPr>
      <t>MAT</t>
    </r>
    <r>
      <rPr>
        <b/>
        <sz val="14"/>
        <color theme="1"/>
        <rFont val="Calibri"/>
        <family val="2"/>
        <scheme val="minor"/>
      </rPr>
      <t xml:space="preserve"> fragments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</si>
</sst>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ill="1"/>
    <xf numFmtId="0" fontId="0" fillId="0" borderId="1" xfId="0" applyBorder="1"/>
    <xf numFmtId="0" fontId="0" fillId="0" borderId="0" xfId="0" applyFill="1" applyBorder="1"/>
    <xf numFmtId="10" fontId="0" fillId="0" borderId="0" xfId="1" applyNumberFormat="1" applyFont="1" applyFill="1" applyBorder="1"/>
    <xf numFmtId="0" fontId="0" fillId="0" borderId="0" xfId="0" applyBorder="1"/>
    <xf numFmtId="0" fontId="2" fillId="0" borderId="0" xfId="0" applyFont="1" applyFill="1"/>
    <xf numFmtId="0" fontId="1" fillId="2" borderId="0" xfId="0" applyFont="1" applyFill="1"/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4" fillId="3" borderId="0" xfId="0" applyFont="1" applyFill="1"/>
    <xf numFmtId="0" fontId="0" fillId="3" borderId="0" xfId="0" applyFill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blast2go_go_table_1" connectionId="1" xr16:uid="{A381DDE7-EA82-C54C-BC76-7B7048DA96A9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BLAST2GO_MAT_fragments_12.06.20 translations_1" connectionId="2" xr16:uid="{1BA3CFFB-0BAA-9741-A4F3-8442D0DF7A04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08517-1500-3445-89EA-422BE0434C07}">
  <dimension ref="A1:Y79"/>
  <sheetViews>
    <sheetView tabSelected="1" workbookViewId="0">
      <pane ySplit="2" topLeftCell="A3" activePane="bottomLeft" state="frozen"/>
      <selection pane="bottomLeft" activeCell="I1" sqref="I1"/>
    </sheetView>
  </sheetViews>
  <sheetFormatPr defaultColWidth="11" defaultRowHeight="15.75" x14ac:dyDescent="0.25"/>
  <cols>
    <col min="1" max="1" width="12.875" style="3" bestFit="1" customWidth="1"/>
    <col min="2" max="2" width="18.625" customWidth="1"/>
    <col min="3" max="3" width="20.875" bestFit="1" customWidth="1"/>
    <col min="4" max="4" width="20.875" customWidth="1"/>
    <col min="5" max="5" width="6.625" bestFit="1" customWidth="1"/>
    <col min="6" max="6" width="5.375" bestFit="1" customWidth="1"/>
    <col min="7" max="7" width="34" style="3" customWidth="1"/>
    <col min="8" max="8" width="12.375" bestFit="1" customWidth="1"/>
    <col min="9" max="9" width="9.375" bestFit="1" customWidth="1"/>
    <col min="10" max="10" width="4.875" bestFit="1" customWidth="1"/>
    <col min="11" max="11" width="38.125" customWidth="1"/>
    <col min="12" max="12" width="26.125" customWidth="1"/>
    <col min="13" max="13" width="12.875" bestFit="1" customWidth="1"/>
    <col min="14" max="14" width="14.625" customWidth="1"/>
    <col min="15" max="15" width="23.625" style="3" customWidth="1"/>
    <col min="16" max="16" width="27" customWidth="1"/>
    <col min="17" max="17" width="24.375" customWidth="1"/>
    <col min="18" max="19" width="14.375" bestFit="1" customWidth="1"/>
    <col min="20" max="20" width="14.875" bestFit="1" customWidth="1"/>
    <col min="21" max="21" width="14.375" bestFit="1" customWidth="1"/>
    <col min="22" max="22" width="6.5" customWidth="1"/>
    <col min="23" max="23" width="15" customWidth="1"/>
    <col min="24" max="24" width="19.375" customWidth="1"/>
    <col min="25" max="25" width="22.875" bestFit="1" customWidth="1"/>
    <col min="26" max="26" width="18.625" bestFit="1" customWidth="1"/>
    <col min="27" max="27" width="14.375" bestFit="1" customWidth="1"/>
    <col min="28" max="28" width="18.5" bestFit="1" customWidth="1"/>
    <col min="29" max="29" width="14.375" bestFit="1" customWidth="1"/>
    <col min="30" max="30" width="25.375" bestFit="1" customWidth="1"/>
    <col min="31" max="31" width="14.375" bestFit="1" customWidth="1"/>
    <col min="32" max="32" width="26.125" bestFit="1" customWidth="1"/>
    <col min="33" max="33" width="14.5" bestFit="1" customWidth="1"/>
    <col min="34" max="34" width="21" bestFit="1" customWidth="1"/>
    <col min="35" max="35" width="18.5" bestFit="1" customWidth="1"/>
    <col min="36" max="36" width="26.125" bestFit="1" customWidth="1"/>
    <col min="37" max="37" width="15" bestFit="1" customWidth="1"/>
    <col min="38" max="38" width="25" bestFit="1" customWidth="1"/>
    <col min="39" max="39" width="14.375" bestFit="1" customWidth="1"/>
    <col min="40" max="40" width="25.375" bestFit="1" customWidth="1"/>
    <col min="41" max="41" width="14.125" bestFit="1" customWidth="1"/>
    <col min="42" max="42" width="26.125" bestFit="1" customWidth="1"/>
    <col min="43" max="43" width="14.375" bestFit="1" customWidth="1"/>
    <col min="44" max="44" width="24.875" bestFit="1" customWidth="1"/>
    <col min="45" max="45" width="14.125" bestFit="1" customWidth="1"/>
    <col min="46" max="46" width="25" bestFit="1" customWidth="1"/>
    <col min="47" max="47" width="17" bestFit="1" customWidth="1"/>
    <col min="48" max="48" width="26.125" bestFit="1" customWidth="1"/>
    <col min="49" max="49" width="15" bestFit="1" customWidth="1"/>
    <col min="50" max="50" width="24.875" bestFit="1" customWidth="1"/>
    <col min="51" max="51" width="15" bestFit="1" customWidth="1"/>
    <col min="52" max="52" width="18.625" bestFit="1" customWidth="1"/>
    <col min="53" max="53" width="14" bestFit="1" customWidth="1"/>
    <col min="54" max="54" width="19.875" bestFit="1" customWidth="1"/>
    <col min="55" max="55" width="10.5" bestFit="1" customWidth="1"/>
    <col min="56" max="56" width="26.125" bestFit="1" customWidth="1"/>
    <col min="57" max="57" width="15.875" bestFit="1" customWidth="1"/>
    <col min="58" max="58" width="17.125" bestFit="1" customWidth="1"/>
    <col min="59" max="59" width="23.875" bestFit="1" customWidth="1"/>
    <col min="60" max="60" width="17.125" bestFit="1" customWidth="1"/>
    <col min="61" max="61" width="13.375" bestFit="1" customWidth="1"/>
    <col min="62" max="62" width="26.125" bestFit="1" customWidth="1"/>
    <col min="64" max="64" width="21" bestFit="1" customWidth="1"/>
    <col min="65" max="65" width="13.625" bestFit="1" customWidth="1"/>
    <col min="66" max="66" width="26.125" bestFit="1" customWidth="1"/>
    <col min="67" max="67" width="19.875" bestFit="1" customWidth="1"/>
    <col min="68" max="68" width="26.125" bestFit="1" customWidth="1"/>
    <col min="69" max="69" width="10.625" bestFit="1" customWidth="1"/>
    <col min="70" max="70" width="21" bestFit="1" customWidth="1"/>
    <col min="71" max="71" width="14.5" bestFit="1" customWidth="1"/>
    <col min="72" max="72" width="26.125" bestFit="1" customWidth="1"/>
    <col min="73" max="73" width="11.5" bestFit="1" customWidth="1"/>
    <col min="74" max="74" width="26.125" bestFit="1" customWidth="1"/>
    <col min="75" max="75" width="14.625" bestFit="1" customWidth="1"/>
    <col min="76" max="76" width="17.125" bestFit="1" customWidth="1"/>
    <col min="77" max="77" width="10.625" bestFit="1" customWidth="1"/>
    <col min="78" max="78" width="17.125" bestFit="1" customWidth="1"/>
    <col min="79" max="79" width="13.375" bestFit="1" customWidth="1"/>
    <col min="80" max="80" width="17.125" bestFit="1" customWidth="1"/>
    <col min="81" max="81" width="12.875" bestFit="1" customWidth="1"/>
    <col min="82" max="82" width="26.125" bestFit="1" customWidth="1"/>
    <col min="83" max="83" width="10.625" bestFit="1" customWidth="1"/>
    <col min="84" max="84" width="17.125" bestFit="1" customWidth="1"/>
    <col min="85" max="85" width="15" bestFit="1" customWidth="1"/>
    <col min="86" max="86" width="21" bestFit="1" customWidth="1"/>
    <col min="87" max="87" width="10.625" bestFit="1" customWidth="1"/>
    <col min="88" max="88" width="21" bestFit="1" customWidth="1"/>
    <col min="89" max="89" width="10.625" bestFit="1" customWidth="1"/>
    <col min="90" max="90" width="14.375" bestFit="1" customWidth="1"/>
    <col min="91" max="91" width="19" bestFit="1" customWidth="1"/>
    <col min="92" max="92" width="14.375" bestFit="1" customWidth="1"/>
    <col min="93" max="93" width="14.625" bestFit="1" customWidth="1"/>
    <col min="94" max="94" width="14.375" bestFit="1" customWidth="1"/>
    <col min="95" max="95" width="14.625" bestFit="1" customWidth="1"/>
    <col min="96" max="96" width="14.375" bestFit="1" customWidth="1"/>
    <col min="97" max="97" width="14" bestFit="1" customWidth="1"/>
    <col min="99" max="99" width="10.5" bestFit="1" customWidth="1"/>
    <col min="100" max="100" width="18.625" bestFit="1" customWidth="1"/>
    <col min="101" max="101" width="10.125" bestFit="1" customWidth="1"/>
    <col min="102" max="102" width="19.875" bestFit="1" customWidth="1"/>
    <col min="103" max="103" width="10.125" bestFit="1" customWidth="1"/>
    <col min="104" max="104" width="19" bestFit="1" customWidth="1"/>
    <col min="105" max="105" width="10.125" bestFit="1" customWidth="1"/>
    <col min="106" max="106" width="7.625" bestFit="1" customWidth="1"/>
    <col min="107" max="107" width="10.125" bestFit="1" customWidth="1"/>
    <col min="108" max="108" width="7.625" bestFit="1" customWidth="1"/>
    <col min="109" max="109" width="10.125" bestFit="1" customWidth="1"/>
    <col min="110" max="110" width="14.625" bestFit="1" customWidth="1"/>
    <col min="111" max="111" width="10.125" bestFit="1" customWidth="1"/>
    <col min="112" max="112" width="14.625" bestFit="1" customWidth="1"/>
    <col min="113" max="113" width="9.875" bestFit="1" customWidth="1"/>
    <col min="114" max="114" width="14.125" bestFit="1" customWidth="1"/>
    <col min="115" max="117" width="13.375" bestFit="1" customWidth="1"/>
    <col min="118" max="118" width="15" bestFit="1" customWidth="1"/>
    <col min="119" max="119" width="12.875" bestFit="1" customWidth="1"/>
    <col min="120" max="120" width="7.125" bestFit="1" customWidth="1"/>
    <col min="121" max="121" width="7.625" bestFit="1" customWidth="1"/>
    <col min="122" max="122" width="13.625" bestFit="1" customWidth="1"/>
    <col min="123" max="123" width="7.625" bestFit="1" customWidth="1"/>
    <col min="124" max="124" width="18.625" bestFit="1" customWidth="1"/>
    <col min="125" max="125" width="10.625" bestFit="1" customWidth="1"/>
    <col min="126" max="126" width="7.5" bestFit="1" customWidth="1"/>
    <col min="127" max="127" width="8.5" bestFit="1" customWidth="1"/>
    <col min="128" max="128" width="7.625" bestFit="1" customWidth="1"/>
    <col min="129" max="129" width="13.5" bestFit="1" customWidth="1"/>
    <col min="130" max="130" width="14.5" bestFit="1" customWidth="1"/>
    <col min="131" max="131" width="8.5" bestFit="1" customWidth="1"/>
    <col min="132" max="132" width="11.5" bestFit="1" customWidth="1"/>
    <col min="133" max="133" width="7" bestFit="1" customWidth="1"/>
  </cols>
  <sheetData>
    <row r="1" spans="1:25" s="14" customFormat="1" ht="18.75" x14ac:dyDescent="0.3">
      <c r="A1" s="13" t="s">
        <v>453</v>
      </c>
    </row>
    <row r="2" spans="1:25" s="11" customFormat="1" ht="31.5" x14ac:dyDescent="0.25">
      <c r="A2" s="10" t="s">
        <v>297</v>
      </c>
      <c r="B2" s="11" t="s">
        <v>350</v>
      </c>
      <c r="C2" s="11" t="s">
        <v>351</v>
      </c>
      <c r="D2" s="12" t="s">
        <v>357</v>
      </c>
      <c r="E2" s="11" t="s">
        <v>1</v>
      </c>
      <c r="F2" s="11" t="s">
        <v>2</v>
      </c>
      <c r="G2" s="10" t="s">
        <v>0</v>
      </c>
      <c r="H2" s="11" t="s">
        <v>3</v>
      </c>
      <c r="I2" s="11" t="s">
        <v>4</v>
      </c>
      <c r="J2" s="11" t="s">
        <v>5</v>
      </c>
      <c r="K2" s="11" t="s">
        <v>6</v>
      </c>
      <c r="L2" s="11" t="s">
        <v>7</v>
      </c>
      <c r="M2" s="11" t="s">
        <v>8</v>
      </c>
      <c r="N2" s="11" t="s">
        <v>9</v>
      </c>
      <c r="O2" s="10" t="s">
        <v>10</v>
      </c>
      <c r="P2" s="11" t="s">
        <v>11</v>
      </c>
      <c r="Q2" s="11" t="s">
        <v>12</v>
      </c>
      <c r="V2" s="11" t="s">
        <v>142</v>
      </c>
      <c r="W2" s="11" t="s">
        <v>295</v>
      </c>
      <c r="X2" s="11" t="s">
        <v>296</v>
      </c>
      <c r="Y2" s="11" t="s">
        <v>356</v>
      </c>
    </row>
    <row r="3" spans="1:25" x14ac:dyDescent="0.25">
      <c r="A3" s="9" t="s">
        <v>352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"/>
      <c r="S3" s="1"/>
      <c r="T3" s="1"/>
      <c r="U3" s="2" t="s">
        <v>23</v>
      </c>
      <c r="V3" s="7">
        <f t="shared" ref="V3:V16" si="0">COUNTIF(A:A,U3)</f>
        <v>1</v>
      </c>
      <c r="W3" s="7">
        <f t="shared" ref="W3:W16" si="1">COUNTIF(A$4:A$27,U3)</f>
        <v>0</v>
      </c>
      <c r="X3" s="7">
        <f t="shared" ref="X3:X16" si="2">COUNTIF(A$65:A$79,$U3)</f>
        <v>1</v>
      </c>
      <c r="Y3" s="7">
        <f t="shared" ref="Y3:Y16" si="3">COUNTIF(A$29:A$63,$U3)</f>
        <v>0</v>
      </c>
    </row>
    <row r="4" spans="1:25" x14ac:dyDescent="0.25">
      <c r="A4" s="8" t="s">
        <v>50</v>
      </c>
      <c r="B4" t="s">
        <v>300</v>
      </c>
      <c r="C4" t="s">
        <v>51</v>
      </c>
      <c r="D4" s="3" t="s">
        <v>399</v>
      </c>
      <c r="E4">
        <v>368</v>
      </c>
      <c r="F4">
        <v>8</v>
      </c>
      <c r="G4" s="3" t="s">
        <v>89</v>
      </c>
      <c r="H4" t="s">
        <v>170</v>
      </c>
      <c r="I4" t="s">
        <v>111</v>
      </c>
      <c r="J4">
        <v>2</v>
      </c>
      <c r="K4" t="s">
        <v>99</v>
      </c>
      <c r="L4" t="s">
        <v>100</v>
      </c>
      <c r="O4" s="3" t="s">
        <v>81</v>
      </c>
      <c r="P4" t="s">
        <v>68</v>
      </c>
      <c r="Q4" t="s">
        <v>68</v>
      </c>
      <c r="U4" s="2" t="s">
        <v>19</v>
      </c>
      <c r="V4">
        <f t="shared" si="0"/>
        <v>2</v>
      </c>
      <c r="W4">
        <f t="shared" si="1"/>
        <v>0</v>
      </c>
      <c r="X4" s="7">
        <f t="shared" si="2"/>
        <v>0</v>
      </c>
      <c r="Y4" s="7">
        <f t="shared" si="3"/>
        <v>2</v>
      </c>
    </row>
    <row r="5" spans="1:25" x14ac:dyDescent="0.25">
      <c r="A5" s="8" t="s">
        <v>50</v>
      </c>
      <c r="B5" t="s">
        <v>302</v>
      </c>
      <c r="C5" t="s">
        <v>55</v>
      </c>
      <c r="D5" s="3" t="s">
        <v>400</v>
      </c>
      <c r="E5">
        <v>271</v>
      </c>
      <c r="F5">
        <v>7</v>
      </c>
      <c r="G5" s="3" t="s">
        <v>89</v>
      </c>
      <c r="H5" t="s">
        <v>196</v>
      </c>
      <c r="I5" t="s">
        <v>197</v>
      </c>
      <c r="J5">
        <v>3</v>
      </c>
      <c r="K5" t="s">
        <v>14</v>
      </c>
      <c r="L5" t="s">
        <v>15</v>
      </c>
      <c r="O5" s="3" t="s">
        <v>198</v>
      </c>
      <c r="P5" t="s">
        <v>68</v>
      </c>
      <c r="Q5" t="s">
        <v>68</v>
      </c>
      <c r="U5" s="2" t="s">
        <v>50</v>
      </c>
      <c r="V5">
        <f t="shared" si="0"/>
        <v>8</v>
      </c>
      <c r="W5">
        <f t="shared" si="1"/>
        <v>4</v>
      </c>
      <c r="X5" s="7">
        <f t="shared" si="2"/>
        <v>3</v>
      </c>
      <c r="Y5" s="7">
        <f t="shared" si="3"/>
        <v>1</v>
      </c>
    </row>
    <row r="6" spans="1:25" x14ac:dyDescent="0.25">
      <c r="A6" s="8" t="s">
        <v>56</v>
      </c>
      <c r="B6" t="s">
        <v>58</v>
      </c>
      <c r="C6" t="s">
        <v>308</v>
      </c>
      <c r="D6" t="s">
        <v>358</v>
      </c>
      <c r="E6">
        <v>103</v>
      </c>
      <c r="F6">
        <v>8</v>
      </c>
      <c r="G6" s="3" t="s">
        <v>89</v>
      </c>
      <c r="H6" t="s">
        <v>201</v>
      </c>
      <c r="I6" t="s">
        <v>202</v>
      </c>
      <c r="J6">
        <v>2</v>
      </c>
      <c r="K6" t="s">
        <v>99</v>
      </c>
      <c r="L6" t="s">
        <v>100</v>
      </c>
      <c r="O6" s="3" t="s">
        <v>78</v>
      </c>
      <c r="P6" t="s">
        <v>68</v>
      </c>
      <c r="Q6" t="s">
        <v>68</v>
      </c>
      <c r="U6" s="2" t="s">
        <v>56</v>
      </c>
      <c r="V6">
        <f t="shared" si="0"/>
        <v>4</v>
      </c>
      <c r="W6">
        <f t="shared" si="1"/>
        <v>2</v>
      </c>
      <c r="X6" s="7">
        <f t="shared" si="2"/>
        <v>1</v>
      </c>
      <c r="Y6" s="7">
        <f t="shared" si="3"/>
        <v>1</v>
      </c>
    </row>
    <row r="7" spans="1:25" x14ac:dyDescent="0.25">
      <c r="A7" s="8" t="s">
        <v>56</v>
      </c>
      <c r="B7" t="s">
        <v>59</v>
      </c>
      <c r="C7" t="s">
        <v>307</v>
      </c>
      <c r="D7" t="s">
        <v>359</v>
      </c>
      <c r="E7">
        <v>86</v>
      </c>
      <c r="F7">
        <v>20</v>
      </c>
      <c r="G7" s="3" t="s">
        <v>101</v>
      </c>
      <c r="H7" t="s">
        <v>203</v>
      </c>
      <c r="I7" t="s">
        <v>204</v>
      </c>
      <c r="J7">
        <v>3</v>
      </c>
      <c r="K7" t="s">
        <v>14</v>
      </c>
      <c r="L7" t="s">
        <v>15</v>
      </c>
      <c r="O7" s="3" t="s">
        <v>69</v>
      </c>
      <c r="P7" t="s">
        <v>70</v>
      </c>
      <c r="Q7" t="s">
        <v>71</v>
      </c>
      <c r="U7" s="2" t="s">
        <v>132</v>
      </c>
      <c r="V7">
        <f t="shared" si="0"/>
        <v>11</v>
      </c>
      <c r="W7">
        <f t="shared" si="1"/>
        <v>1</v>
      </c>
      <c r="X7" s="7">
        <f t="shared" si="2"/>
        <v>4</v>
      </c>
      <c r="Y7" s="7">
        <f t="shared" si="3"/>
        <v>6</v>
      </c>
    </row>
    <row r="8" spans="1:25" x14ac:dyDescent="0.25">
      <c r="A8" s="8" t="s">
        <v>133</v>
      </c>
      <c r="B8" t="s">
        <v>128</v>
      </c>
      <c r="C8" t="s">
        <v>322</v>
      </c>
      <c r="D8" s="3" t="s">
        <v>407</v>
      </c>
      <c r="E8">
        <v>150</v>
      </c>
      <c r="F8">
        <v>7</v>
      </c>
      <c r="G8" s="3" t="s">
        <v>89</v>
      </c>
      <c r="H8" t="s">
        <v>256</v>
      </c>
      <c r="I8" t="s">
        <v>257</v>
      </c>
      <c r="J8">
        <v>2</v>
      </c>
      <c r="K8" t="s">
        <v>99</v>
      </c>
      <c r="L8" t="s">
        <v>100</v>
      </c>
      <c r="O8" s="3" t="s">
        <v>78</v>
      </c>
      <c r="P8" t="s">
        <v>68</v>
      </c>
      <c r="Q8" t="s">
        <v>68</v>
      </c>
      <c r="U8" s="2" t="s">
        <v>133</v>
      </c>
      <c r="V8">
        <f t="shared" si="0"/>
        <v>6</v>
      </c>
      <c r="W8">
        <f t="shared" si="1"/>
        <v>2</v>
      </c>
      <c r="X8" s="7">
        <f t="shared" si="2"/>
        <v>2</v>
      </c>
      <c r="Y8" s="7">
        <f t="shared" si="3"/>
        <v>2</v>
      </c>
    </row>
    <row r="9" spans="1:25" x14ac:dyDescent="0.25">
      <c r="A9" s="8" t="s">
        <v>133</v>
      </c>
      <c r="B9" t="s">
        <v>131</v>
      </c>
      <c r="C9" t="s">
        <v>321</v>
      </c>
      <c r="D9" s="3" t="s">
        <v>408</v>
      </c>
      <c r="E9">
        <v>173</v>
      </c>
      <c r="F9">
        <v>20</v>
      </c>
      <c r="G9" s="3" t="s">
        <v>13</v>
      </c>
      <c r="H9" t="s">
        <v>264</v>
      </c>
      <c r="I9" t="s">
        <v>265</v>
      </c>
      <c r="J9">
        <v>2</v>
      </c>
      <c r="K9" t="s">
        <v>99</v>
      </c>
      <c r="L9" t="s">
        <v>100</v>
      </c>
      <c r="O9" s="3" t="s">
        <v>80</v>
      </c>
      <c r="P9" t="s">
        <v>70</v>
      </c>
      <c r="Q9" t="s">
        <v>71</v>
      </c>
      <c r="U9" s="2" t="s">
        <v>60</v>
      </c>
      <c r="V9">
        <f t="shared" si="0"/>
        <v>5</v>
      </c>
      <c r="W9">
        <f t="shared" si="1"/>
        <v>2</v>
      </c>
      <c r="X9" s="7">
        <f t="shared" si="2"/>
        <v>1</v>
      </c>
      <c r="Y9" s="7">
        <f t="shared" si="3"/>
        <v>2</v>
      </c>
    </row>
    <row r="10" spans="1:25" x14ac:dyDescent="0.25">
      <c r="A10" s="8" t="s">
        <v>60</v>
      </c>
      <c r="B10" t="s">
        <v>61</v>
      </c>
      <c r="C10" t="s">
        <v>328</v>
      </c>
      <c r="D10" s="3" t="s">
        <v>413</v>
      </c>
      <c r="E10">
        <v>77</v>
      </c>
      <c r="F10">
        <v>4</v>
      </c>
      <c r="G10" s="3" t="s">
        <v>101</v>
      </c>
      <c r="H10" t="s">
        <v>207</v>
      </c>
      <c r="I10" t="s">
        <v>208</v>
      </c>
      <c r="J10">
        <v>3</v>
      </c>
      <c r="K10" t="s">
        <v>14</v>
      </c>
      <c r="L10" t="s">
        <v>15</v>
      </c>
      <c r="O10" s="3" t="s">
        <v>79</v>
      </c>
      <c r="P10" t="s">
        <v>68</v>
      </c>
      <c r="Q10" t="s">
        <v>68</v>
      </c>
      <c r="U10" s="2" t="s">
        <v>24</v>
      </c>
      <c r="V10">
        <f t="shared" si="0"/>
        <v>7</v>
      </c>
      <c r="W10">
        <f t="shared" si="1"/>
        <v>2</v>
      </c>
      <c r="X10" s="7">
        <f t="shared" si="2"/>
        <v>1</v>
      </c>
      <c r="Y10" s="7">
        <f t="shared" si="3"/>
        <v>4</v>
      </c>
    </row>
    <row r="11" spans="1:25" x14ac:dyDescent="0.25">
      <c r="A11" s="8" t="s">
        <v>24</v>
      </c>
      <c r="B11" t="s">
        <v>25</v>
      </c>
      <c r="C11" t="s">
        <v>333</v>
      </c>
      <c r="D11" s="3" t="s">
        <v>362</v>
      </c>
      <c r="E11">
        <v>85</v>
      </c>
      <c r="F11">
        <v>6</v>
      </c>
      <c r="G11" s="3" t="s">
        <v>89</v>
      </c>
      <c r="H11" t="s">
        <v>222</v>
      </c>
      <c r="I11" t="s">
        <v>90</v>
      </c>
      <c r="J11">
        <v>3</v>
      </c>
      <c r="K11" t="s">
        <v>14</v>
      </c>
      <c r="L11" t="s">
        <v>15</v>
      </c>
      <c r="O11" s="3" t="s">
        <v>74</v>
      </c>
      <c r="P11" t="s">
        <v>74</v>
      </c>
      <c r="Q11" t="s">
        <v>74</v>
      </c>
      <c r="U11" s="2" t="s">
        <v>29</v>
      </c>
      <c r="V11">
        <f t="shared" si="0"/>
        <v>9</v>
      </c>
      <c r="W11">
        <f t="shared" si="1"/>
        <v>2</v>
      </c>
      <c r="X11" s="7">
        <f t="shared" si="2"/>
        <v>0</v>
      </c>
      <c r="Y11" s="7">
        <f t="shared" si="3"/>
        <v>7</v>
      </c>
    </row>
    <row r="12" spans="1:25" x14ac:dyDescent="0.25">
      <c r="A12" s="8" t="s">
        <v>24</v>
      </c>
      <c r="B12" t="s">
        <v>28</v>
      </c>
      <c r="C12" t="s">
        <v>332</v>
      </c>
      <c r="D12" s="3" t="s">
        <v>363</v>
      </c>
      <c r="E12">
        <v>352</v>
      </c>
      <c r="F12">
        <v>20</v>
      </c>
      <c r="G12" s="3" t="s">
        <v>13</v>
      </c>
      <c r="H12" t="s">
        <v>75</v>
      </c>
      <c r="I12" t="s">
        <v>93</v>
      </c>
      <c r="J12">
        <v>3</v>
      </c>
      <c r="K12" t="s">
        <v>14</v>
      </c>
      <c r="L12" t="s">
        <v>15</v>
      </c>
      <c r="O12" s="3" t="s">
        <v>80</v>
      </c>
      <c r="P12" t="s">
        <v>70</v>
      </c>
      <c r="Q12" t="s">
        <v>71</v>
      </c>
      <c r="U12" s="2" t="s">
        <v>36</v>
      </c>
      <c r="V12">
        <f t="shared" si="0"/>
        <v>8</v>
      </c>
      <c r="W12">
        <f t="shared" si="1"/>
        <v>2</v>
      </c>
      <c r="X12" s="7">
        <f t="shared" si="2"/>
        <v>2</v>
      </c>
      <c r="Y12" s="7">
        <f t="shared" si="3"/>
        <v>4</v>
      </c>
    </row>
    <row r="13" spans="1:25" x14ac:dyDescent="0.25">
      <c r="A13" s="8" t="s">
        <v>29</v>
      </c>
      <c r="B13" t="s">
        <v>32</v>
      </c>
      <c r="C13" t="s">
        <v>341</v>
      </c>
      <c r="D13" s="3" t="s">
        <v>368</v>
      </c>
      <c r="E13">
        <v>248</v>
      </c>
      <c r="F13">
        <v>20</v>
      </c>
      <c r="G13" s="3" t="s">
        <v>13</v>
      </c>
      <c r="H13" t="s">
        <v>75</v>
      </c>
      <c r="I13" t="s">
        <v>97</v>
      </c>
      <c r="J13">
        <v>3</v>
      </c>
      <c r="K13" t="s">
        <v>14</v>
      </c>
      <c r="L13" t="s">
        <v>15</v>
      </c>
      <c r="O13" s="3" t="s">
        <v>80</v>
      </c>
      <c r="P13" t="s">
        <v>70</v>
      </c>
      <c r="Q13" t="s">
        <v>71</v>
      </c>
      <c r="U13" s="2" t="s">
        <v>22</v>
      </c>
      <c r="V13">
        <f t="shared" si="0"/>
        <v>2</v>
      </c>
      <c r="W13">
        <f t="shared" si="1"/>
        <v>1</v>
      </c>
      <c r="X13" s="7">
        <f t="shared" si="2"/>
        <v>0</v>
      </c>
      <c r="Y13" s="7">
        <f t="shared" si="3"/>
        <v>1</v>
      </c>
    </row>
    <row r="14" spans="1:25" x14ac:dyDescent="0.25">
      <c r="A14" s="8" t="s">
        <v>36</v>
      </c>
      <c r="B14" t="s">
        <v>45</v>
      </c>
      <c r="C14" t="s">
        <v>43</v>
      </c>
      <c r="D14" s="3" t="s">
        <v>376</v>
      </c>
      <c r="E14">
        <v>191</v>
      </c>
      <c r="F14">
        <v>5</v>
      </c>
      <c r="G14" s="3" t="s">
        <v>89</v>
      </c>
      <c r="H14" t="s">
        <v>233</v>
      </c>
      <c r="I14" t="s">
        <v>234</v>
      </c>
      <c r="J14">
        <v>5</v>
      </c>
      <c r="K14" t="s">
        <v>72</v>
      </c>
      <c r="L14" t="s">
        <v>73</v>
      </c>
      <c r="O14" s="3" t="s">
        <v>81</v>
      </c>
      <c r="P14" t="s">
        <v>68</v>
      </c>
      <c r="Q14" t="s">
        <v>68</v>
      </c>
      <c r="U14" s="2" t="s">
        <v>21</v>
      </c>
      <c r="V14">
        <f t="shared" si="0"/>
        <v>2</v>
      </c>
      <c r="W14">
        <f t="shared" si="1"/>
        <v>2</v>
      </c>
      <c r="X14" s="7">
        <f t="shared" si="2"/>
        <v>0</v>
      </c>
      <c r="Y14" s="7">
        <f t="shared" si="3"/>
        <v>0</v>
      </c>
    </row>
    <row r="15" spans="1:25" x14ac:dyDescent="0.25">
      <c r="A15" s="8" t="s">
        <v>36</v>
      </c>
      <c r="B15" t="s">
        <v>38</v>
      </c>
      <c r="C15" t="s">
        <v>37</v>
      </c>
      <c r="D15" s="3" t="s">
        <v>377</v>
      </c>
      <c r="E15">
        <v>262</v>
      </c>
      <c r="F15">
        <v>20</v>
      </c>
      <c r="G15" s="3" t="s">
        <v>13</v>
      </c>
      <c r="H15" t="s">
        <v>75</v>
      </c>
      <c r="I15" t="s">
        <v>113</v>
      </c>
      <c r="J15">
        <v>3</v>
      </c>
      <c r="K15" t="s">
        <v>14</v>
      </c>
      <c r="L15" t="s">
        <v>15</v>
      </c>
      <c r="O15" s="3" t="s">
        <v>80</v>
      </c>
      <c r="P15" t="s">
        <v>70</v>
      </c>
      <c r="Q15" t="s">
        <v>71</v>
      </c>
      <c r="U15" s="2" t="s">
        <v>118</v>
      </c>
      <c r="V15">
        <f t="shared" si="0"/>
        <v>4</v>
      </c>
      <c r="W15">
        <f t="shared" si="1"/>
        <v>1</v>
      </c>
      <c r="X15" s="7">
        <f t="shared" si="2"/>
        <v>0</v>
      </c>
      <c r="Y15" s="7">
        <f t="shared" si="3"/>
        <v>3</v>
      </c>
    </row>
    <row r="16" spans="1:25" x14ac:dyDescent="0.25">
      <c r="A16" s="8" t="s">
        <v>118</v>
      </c>
      <c r="B16" t="s">
        <v>337</v>
      </c>
      <c r="C16" t="s">
        <v>397</v>
      </c>
      <c r="D16" s="3" t="s">
        <v>384</v>
      </c>
      <c r="E16">
        <v>193</v>
      </c>
      <c r="F16">
        <v>20</v>
      </c>
      <c r="G16" s="3" t="s">
        <v>13</v>
      </c>
      <c r="H16" t="s">
        <v>241</v>
      </c>
      <c r="I16" t="s">
        <v>242</v>
      </c>
      <c r="J16">
        <v>3</v>
      </c>
      <c r="K16" t="s">
        <v>14</v>
      </c>
      <c r="L16" t="s">
        <v>15</v>
      </c>
      <c r="O16" s="3" t="s">
        <v>276</v>
      </c>
      <c r="P16" t="s">
        <v>70</v>
      </c>
      <c r="Q16" t="s">
        <v>71</v>
      </c>
      <c r="U16" s="2" t="s">
        <v>20</v>
      </c>
      <c r="V16" s="4">
        <f t="shared" si="0"/>
        <v>4</v>
      </c>
      <c r="W16" s="4">
        <f t="shared" si="1"/>
        <v>2</v>
      </c>
      <c r="X16" s="4">
        <f t="shared" si="2"/>
        <v>0</v>
      </c>
      <c r="Y16" s="4">
        <f t="shared" si="3"/>
        <v>2</v>
      </c>
    </row>
    <row r="17" spans="1:25" x14ac:dyDescent="0.25">
      <c r="A17" s="8" t="s">
        <v>20</v>
      </c>
      <c r="B17" t="s">
        <v>420</v>
      </c>
      <c r="C17" t="s">
        <v>419</v>
      </c>
      <c r="D17" s="3" t="s">
        <v>418</v>
      </c>
      <c r="E17">
        <v>195</v>
      </c>
      <c r="F17">
        <v>20</v>
      </c>
      <c r="G17" s="3" t="s">
        <v>13</v>
      </c>
      <c r="H17" t="s">
        <v>151</v>
      </c>
      <c r="I17" t="s">
        <v>152</v>
      </c>
      <c r="J17">
        <v>3</v>
      </c>
      <c r="K17" t="s">
        <v>14</v>
      </c>
      <c r="L17" t="s">
        <v>15</v>
      </c>
      <c r="O17" s="3" t="s">
        <v>153</v>
      </c>
      <c r="P17" t="s">
        <v>70</v>
      </c>
      <c r="Q17" t="s">
        <v>71</v>
      </c>
      <c r="V17" s="5">
        <f>SUM(V3:V16)</f>
        <v>73</v>
      </c>
      <c r="W17" s="5">
        <f>SUM(W3:W16)</f>
        <v>23</v>
      </c>
      <c r="X17" s="5">
        <f>SUM(X3:X16)</f>
        <v>15</v>
      </c>
      <c r="Y17" s="5">
        <f>SUM(Y3:Y16)</f>
        <v>35</v>
      </c>
    </row>
    <row r="18" spans="1:25" x14ac:dyDescent="0.25">
      <c r="A18" s="9" t="s">
        <v>353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W18" s="6">
        <f>W17/$V$17</f>
        <v>0.31506849315068491</v>
      </c>
      <c r="X18" s="6">
        <f>X17/$V$17</f>
        <v>0.20547945205479451</v>
      </c>
      <c r="Y18" s="6">
        <f>Y17/$V$17</f>
        <v>0.47945205479452052</v>
      </c>
    </row>
    <row r="19" spans="1:25" x14ac:dyDescent="0.25">
      <c r="A19" s="8" t="s">
        <v>50</v>
      </c>
      <c r="B19" t="s">
        <v>299</v>
      </c>
      <c r="C19" t="s">
        <v>54</v>
      </c>
      <c r="D19" t="s">
        <v>401</v>
      </c>
      <c r="E19">
        <v>325</v>
      </c>
      <c r="F19">
        <v>20</v>
      </c>
      <c r="G19" s="3" t="s">
        <v>16</v>
      </c>
      <c r="H19" t="s">
        <v>173</v>
      </c>
      <c r="I19" t="s">
        <v>112</v>
      </c>
      <c r="J19">
        <v>2</v>
      </c>
      <c r="K19" t="s">
        <v>17</v>
      </c>
      <c r="L19" t="s">
        <v>18</v>
      </c>
      <c r="O19" s="3" t="s">
        <v>174</v>
      </c>
      <c r="P19" t="s">
        <v>68</v>
      </c>
      <c r="Q19" t="s">
        <v>68</v>
      </c>
    </row>
    <row r="20" spans="1:25" x14ac:dyDescent="0.25">
      <c r="A20" s="8" t="s">
        <v>50</v>
      </c>
      <c r="B20" t="s">
        <v>301</v>
      </c>
      <c r="C20" t="s">
        <v>53</v>
      </c>
      <c r="D20" t="s">
        <v>402</v>
      </c>
      <c r="E20">
        <v>201</v>
      </c>
      <c r="F20">
        <v>4</v>
      </c>
      <c r="G20" s="3" t="s">
        <v>16</v>
      </c>
      <c r="H20" t="s">
        <v>171</v>
      </c>
      <c r="I20" t="s">
        <v>172</v>
      </c>
      <c r="J20">
        <v>2</v>
      </c>
      <c r="K20" t="s">
        <v>17</v>
      </c>
      <c r="L20" t="s">
        <v>18</v>
      </c>
      <c r="O20" s="3" t="s">
        <v>67</v>
      </c>
      <c r="P20" t="s">
        <v>68</v>
      </c>
      <c r="Q20" t="s">
        <v>68</v>
      </c>
    </row>
    <row r="21" spans="1:25" x14ac:dyDescent="0.25">
      <c r="A21" s="8" t="s">
        <v>132</v>
      </c>
      <c r="B21" t="s">
        <v>136</v>
      </c>
      <c r="C21" t="s">
        <v>310</v>
      </c>
      <c r="D21" t="s">
        <v>424</v>
      </c>
      <c r="E21">
        <v>201</v>
      </c>
      <c r="F21">
        <v>20</v>
      </c>
      <c r="G21" s="3" t="s">
        <v>16</v>
      </c>
      <c r="H21" t="s">
        <v>248</v>
      </c>
      <c r="I21" t="s">
        <v>249</v>
      </c>
      <c r="J21">
        <v>2</v>
      </c>
      <c r="K21" t="s">
        <v>17</v>
      </c>
      <c r="L21" t="s">
        <v>18</v>
      </c>
      <c r="O21" s="3" t="s">
        <v>286</v>
      </c>
      <c r="P21" t="s">
        <v>68</v>
      </c>
      <c r="Q21" t="s">
        <v>68</v>
      </c>
    </row>
    <row r="22" spans="1:25" x14ac:dyDescent="0.25">
      <c r="A22" s="8" t="s">
        <v>60</v>
      </c>
      <c r="B22" t="s">
        <v>63</v>
      </c>
      <c r="C22" t="s">
        <v>327</v>
      </c>
      <c r="D22" t="s">
        <v>414</v>
      </c>
      <c r="E22">
        <v>284</v>
      </c>
      <c r="F22">
        <v>20</v>
      </c>
      <c r="G22" s="3" t="s">
        <v>16</v>
      </c>
      <c r="H22" t="s">
        <v>209</v>
      </c>
      <c r="I22" t="s">
        <v>210</v>
      </c>
      <c r="J22">
        <v>2</v>
      </c>
      <c r="K22" t="s">
        <v>17</v>
      </c>
      <c r="L22" t="s">
        <v>18</v>
      </c>
      <c r="O22" s="3" t="s">
        <v>211</v>
      </c>
      <c r="P22" t="s">
        <v>68</v>
      </c>
      <c r="Q22" t="s">
        <v>68</v>
      </c>
    </row>
    <row r="23" spans="1:25" x14ac:dyDescent="0.25">
      <c r="A23" s="8" t="s">
        <v>29</v>
      </c>
      <c r="B23" t="s">
        <v>33</v>
      </c>
      <c r="C23" t="s">
        <v>342</v>
      </c>
      <c r="D23" t="s">
        <v>369</v>
      </c>
      <c r="E23">
        <v>269</v>
      </c>
      <c r="F23">
        <v>20</v>
      </c>
      <c r="G23" s="3" t="s">
        <v>88</v>
      </c>
      <c r="H23" t="s">
        <v>75</v>
      </c>
      <c r="I23" t="s">
        <v>225</v>
      </c>
      <c r="J23">
        <v>5</v>
      </c>
      <c r="K23" t="s">
        <v>72</v>
      </c>
      <c r="L23" t="s">
        <v>73</v>
      </c>
      <c r="O23" s="3" t="s">
        <v>74</v>
      </c>
      <c r="P23" t="s">
        <v>74</v>
      </c>
      <c r="Q23" t="s">
        <v>74</v>
      </c>
    </row>
    <row r="24" spans="1:25" x14ac:dyDescent="0.25">
      <c r="A24" s="8" t="s">
        <v>22</v>
      </c>
      <c r="B24" t="s">
        <v>443</v>
      </c>
      <c r="C24" t="s">
        <v>440</v>
      </c>
      <c r="D24" t="s">
        <v>439</v>
      </c>
      <c r="E24">
        <v>110</v>
      </c>
      <c r="F24">
        <v>20</v>
      </c>
      <c r="G24" s="3" t="s">
        <v>146</v>
      </c>
      <c r="H24" t="s">
        <v>161</v>
      </c>
      <c r="I24" t="s">
        <v>162</v>
      </c>
      <c r="J24">
        <v>2</v>
      </c>
      <c r="K24" t="s">
        <v>17</v>
      </c>
      <c r="L24" t="s">
        <v>18</v>
      </c>
      <c r="O24" s="3" t="s">
        <v>77</v>
      </c>
      <c r="P24" t="s">
        <v>68</v>
      </c>
      <c r="Q24" t="s">
        <v>68</v>
      </c>
    </row>
    <row r="25" spans="1:25" x14ac:dyDescent="0.25">
      <c r="A25" s="8" t="s">
        <v>21</v>
      </c>
      <c r="B25" t="s">
        <v>445</v>
      </c>
      <c r="C25" t="s">
        <v>436</v>
      </c>
      <c r="D25" t="s">
        <v>435</v>
      </c>
      <c r="E25">
        <v>225</v>
      </c>
      <c r="F25">
        <v>20</v>
      </c>
      <c r="G25" s="3" t="s">
        <v>146</v>
      </c>
      <c r="H25" t="s">
        <v>159</v>
      </c>
      <c r="I25" t="s">
        <v>160</v>
      </c>
      <c r="J25">
        <v>3</v>
      </c>
      <c r="K25" t="s">
        <v>14</v>
      </c>
      <c r="L25" t="s">
        <v>15</v>
      </c>
      <c r="O25" s="3" t="s">
        <v>69</v>
      </c>
      <c r="P25" t="s">
        <v>70</v>
      </c>
      <c r="Q25" t="s">
        <v>71</v>
      </c>
    </row>
    <row r="26" spans="1:25" x14ac:dyDescent="0.25">
      <c r="A26" s="8" t="s">
        <v>21</v>
      </c>
      <c r="B26" t="s">
        <v>446</v>
      </c>
      <c r="C26" t="s">
        <v>438</v>
      </c>
      <c r="D26" t="s">
        <v>437</v>
      </c>
      <c r="E26">
        <v>62</v>
      </c>
      <c r="F26">
        <v>5</v>
      </c>
      <c r="G26" s="3" t="s">
        <v>146</v>
      </c>
      <c r="H26" t="s">
        <v>157</v>
      </c>
      <c r="I26" t="s">
        <v>158</v>
      </c>
      <c r="J26">
        <v>2</v>
      </c>
      <c r="K26" t="s">
        <v>17</v>
      </c>
      <c r="L26" t="s">
        <v>18</v>
      </c>
      <c r="O26" s="3" t="s">
        <v>74</v>
      </c>
      <c r="P26" t="s">
        <v>74</v>
      </c>
      <c r="Q26" t="s">
        <v>74</v>
      </c>
    </row>
    <row r="27" spans="1:25" x14ac:dyDescent="0.25">
      <c r="A27" s="8" t="s">
        <v>20</v>
      </c>
      <c r="B27" t="s">
        <v>422</v>
      </c>
      <c r="C27" t="s">
        <v>423</v>
      </c>
      <c r="D27" t="s">
        <v>421</v>
      </c>
      <c r="E27">
        <v>98</v>
      </c>
      <c r="F27">
        <v>5</v>
      </c>
      <c r="G27" s="3" t="s">
        <v>146</v>
      </c>
      <c r="H27" t="s">
        <v>147</v>
      </c>
      <c r="I27" t="s">
        <v>148</v>
      </c>
      <c r="J27">
        <v>2</v>
      </c>
      <c r="K27" t="s">
        <v>17</v>
      </c>
      <c r="L27" t="s">
        <v>18</v>
      </c>
      <c r="O27" s="3" t="s">
        <v>67</v>
      </c>
      <c r="P27" t="s">
        <v>68</v>
      </c>
      <c r="Q27" t="s">
        <v>68</v>
      </c>
    </row>
    <row r="28" spans="1:25" x14ac:dyDescent="0.25">
      <c r="A28" s="9" t="s">
        <v>354</v>
      </c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</row>
    <row r="29" spans="1:25" x14ac:dyDescent="0.25">
      <c r="A29" s="8" t="s">
        <v>19</v>
      </c>
      <c r="B29" t="s">
        <v>385</v>
      </c>
      <c r="C29" t="s">
        <v>387</v>
      </c>
      <c r="D29" t="s">
        <v>386</v>
      </c>
      <c r="E29">
        <v>75</v>
      </c>
      <c r="F29">
        <v>1</v>
      </c>
      <c r="G29" s="3" t="s">
        <v>87</v>
      </c>
      <c r="H29" t="s">
        <v>166</v>
      </c>
      <c r="I29" t="s">
        <v>92</v>
      </c>
      <c r="O29" s="3" t="s">
        <v>74</v>
      </c>
      <c r="P29" t="s">
        <v>74</v>
      </c>
      <c r="Q29" t="s">
        <v>74</v>
      </c>
    </row>
    <row r="30" spans="1:25" x14ac:dyDescent="0.25">
      <c r="A30" s="8" t="s">
        <v>19</v>
      </c>
      <c r="B30" t="s">
        <v>388</v>
      </c>
      <c r="C30" t="s">
        <v>390</v>
      </c>
      <c r="D30" t="s">
        <v>389</v>
      </c>
      <c r="E30">
        <v>172</v>
      </c>
      <c r="F30">
        <v>2</v>
      </c>
      <c r="G30" s="3" t="s">
        <v>163</v>
      </c>
      <c r="H30" t="s">
        <v>164</v>
      </c>
      <c r="I30" t="s">
        <v>165</v>
      </c>
      <c r="O30" s="3" t="s">
        <v>74</v>
      </c>
      <c r="P30" t="s">
        <v>74</v>
      </c>
      <c r="Q30" t="s">
        <v>74</v>
      </c>
    </row>
    <row r="31" spans="1:25" x14ac:dyDescent="0.25">
      <c r="A31" s="8" t="s">
        <v>56</v>
      </c>
      <c r="B31" t="s">
        <v>57</v>
      </c>
      <c r="C31" t="s">
        <v>308</v>
      </c>
      <c r="D31" t="s">
        <v>360</v>
      </c>
      <c r="E31">
        <v>80</v>
      </c>
      <c r="F31">
        <v>1</v>
      </c>
      <c r="G31" s="3" t="s">
        <v>98</v>
      </c>
      <c r="H31" t="s">
        <v>199</v>
      </c>
      <c r="I31" t="s">
        <v>92</v>
      </c>
      <c r="O31" s="3" t="s">
        <v>200</v>
      </c>
      <c r="P31" t="s">
        <v>68</v>
      </c>
      <c r="Q31" t="s">
        <v>68</v>
      </c>
    </row>
    <row r="32" spans="1:25" x14ac:dyDescent="0.25">
      <c r="A32" s="8" t="s">
        <v>133</v>
      </c>
      <c r="B32" t="s">
        <v>141</v>
      </c>
      <c r="C32" t="s">
        <v>324</v>
      </c>
      <c r="D32" t="s">
        <v>409</v>
      </c>
      <c r="E32">
        <v>162</v>
      </c>
      <c r="F32">
        <v>1</v>
      </c>
      <c r="G32" s="3" t="s">
        <v>91</v>
      </c>
      <c r="H32" t="s">
        <v>258</v>
      </c>
      <c r="I32" t="s">
        <v>259</v>
      </c>
      <c r="O32" s="3" t="s">
        <v>74</v>
      </c>
      <c r="P32" t="s">
        <v>74</v>
      </c>
      <c r="Q32" t="s">
        <v>74</v>
      </c>
    </row>
    <row r="33" spans="1:17" x14ac:dyDescent="0.25">
      <c r="A33" s="8" t="s">
        <v>24</v>
      </c>
      <c r="B33" t="s">
        <v>347</v>
      </c>
      <c r="C33" t="s">
        <v>334</v>
      </c>
      <c r="D33" t="s">
        <v>364</v>
      </c>
      <c r="E33">
        <v>109</v>
      </c>
      <c r="F33">
        <v>1</v>
      </c>
      <c r="G33" s="3" t="s">
        <v>91</v>
      </c>
      <c r="H33" t="s">
        <v>221</v>
      </c>
      <c r="I33" t="s">
        <v>92</v>
      </c>
      <c r="O33" s="3" t="s">
        <v>78</v>
      </c>
      <c r="P33" t="s">
        <v>68</v>
      </c>
      <c r="Q33" t="s">
        <v>68</v>
      </c>
    </row>
    <row r="34" spans="1:17" x14ac:dyDescent="0.25">
      <c r="A34" s="8" t="s">
        <v>24</v>
      </c>
      <c r="B34" t="s">
        <v>26</v>
      </c>
      <c r="C34" t="s">
        <v>335</v>
      </c>
      <c r="D34" t="s">
        <v>365</v>
      </c>
      <c r="E34">
        <v>129</v>
      </c>
      <c r="F34">
        <v>1</v>
      </c>
      <c r="G34" s="3" t="s">
        <v>110</v>
      </c>
      <c r="H34" t="s">
        <v>214</v>
      </c>
      <c r="I34" t="s">
        <v>92</v>
      </c>
      <c r="O34" s="3" t="s">
        <v>79</v>
      </c>
      <c r="P34" t="s">
        <v>68</v>
      </c>
      <c r="Q34" t="s">
        <v>68</v>
      </c>
    </row>
    <row r="35" spans="1:17" x14ac:dyDescent="0.25">
      <c r="A35" s="8" t="s">
        <v>24</v>
      </c>
      <c r="B35" t="s">
        <v>143</v>
      </c>
      <c r="C35" t="s">
        <v>333</v>
      </c>
      <c r="D35" t="s">
        <v>366</v>
      </c>
      <c r="E35">
        <v>234</v>
      </c>
      <c r="F35">
        <v>20</v>
      </c>
      <c r="G35" s="3" t="s">
        <v>109</v>
      </c>
      <c r="H35" t="s">
        <v>223</v>
      </c>
      <c r="I35" t="s">
        <v>224</v>
      </c>
      <c r="O35" s="3" t="s">
        <v>74</v>
      </c>
      <c r="P35" t="s">
        <v>74</v>
      </c>
      <c r="Q35" t="s">
        <v>74</v>
      </c>
    </row>
    <row r="36" spans="1:17" x14ac:dyDescent="0.25">
      <c r="A36" s="8" t="s">
        <v>36</v>
      </c>
      <c r="B36" t="s">
        <v>42</v>
      </c>
      <c r="C36" t="s">
        <v>41</v>
      </c>
      <c r="D36" t="s">
        <v>378</v>
      </c>
      <c r="E36">
        <v>269</v>
      </c>
      <c r="F36">
        <v>1</v>
      </c>
      <c r="G36" s="3" t="s">
        <v>114</v>
      </c>
      <c r="H36" t="s">
        <v>239</v>
      </c>
      <c r="I36" t="s">
        <v>92</v>
      </c>
      <c r="O36" s="3" t="s">
        <v>274</v>
      </c>
      <c r="P36" t="s">
        <v>68</v>
      </c>
      <c r="Q36" t="s">
        <v>68</v>
      </c>
    </row>
    <row r="37" spans="1:17" x14ac:dyDescent="0.25">
      <c r="A37" s="8" t="s">
        <v>36</v>
      </c>
      <c r="B37" t="s">
        <v>49</v>
      </c>
      <c r="C37" t="s">
        <v>48</v>
      </c>
      <c r="D37" t="s">
        <v>379</v>
      </c>
      <c r="E37">
        <v>153</v>
      </c>
      <c r="F37">
        <v>2</v>
      </c>
      <c r="G37" s="3" t="s">
        <v>273</v>
      </c>
      <c r="H37" t="s">
        <v>237</v>
      </c>
      <c r="I37" t="s">
        <v>238</v>
      </c>
      <c r="O37" s="3" t="s">
        <v>74</v>
      </c>
      <c r="P37" t="s">
        <v>74</v>
      </c>
      <c r="Q37" t="s">
        <v>74</v>
      </c>
    </row>
    <row r="38" spans="1:17" x14ac:dyDescent="0.25">
      <c r="A38" s="8" t="s">
        <v>36</v>
      </c>
      <c r="B38" t="s">
        <v>47</v>
      </c>
      <c r="C38" t="s">
        <v>46</v>
      </c>
      <c r="D38" t="s">
        <v>380</v>
      </c>
      <c r="E38">
        <v>426</v>
      </c>
      <c r="F38">
        <v>11</v>
      </c>
      <c r="G38" s="3" t="s">
        <v>275</v>
      </c>
      <c r="H38" t="s">
        <v>75</v>
      </c>
      <c r="I38" t="s">
        <v>240</v>
      </c>
      <c r="O38" s="3" t="s">
        <v>106</v>
      </c>
      <c r="P38" t="s">
        <v>68</v>
      </c>
      <c r="Q38" t="s">
        <v>68</v>
      </c>
    </row>
    <row r="39" spans="1:17" x14ac:dyDescent="0.25">
      <c r="A39" s="8" t="s">
        <v>118</v>
      </c>
      <c r="B39" t="s">
        <v>340</v>
      </c>
      <c r="C39" t="s">
        <v>396</v>
      </c>
      <c r="D39" t="s">
        <v>391</v>
      </c>
      <c r="E39">
        <v>56</v>
      </c>
      <c r="F39">
        <v>1</v>
      </c>
      <c r="G39" s="3" t="s">
        <v>154</v>
      </c>
      <c r="H39" t="s">
        <v>243</v>
      </c>
      <c r="I39" t="s">
        <v>92</v>
      </c>
      <c r="O39" s="3" t="s">
        <v>74</v>
      </c>
      <c r="P39" t="s">
        <v>74</v>
      </c>
      <c r="Q39" t="s">
        <v>74</v>
      </c>
    </row>
    <row r="40" spans="1:17" x14ac:dyDescent="0.25">
      <c r="A40" s="8" t="s">
        <v>118</v>
      </c>
      <c r="B40" t="s">
        <v>339</v>
      </c>
      <c r="C40" t="s">
        <v>393</v>
      </c>
      <c r="D40" t="s">
        <v>392</v>
      </c>
      <c r="E40">
        <v>82</v>
      </c>
      <c r="F40">
        <v>1</v>
      </c>
      <c r="G40" s="3" t="s">
        <v>277</v>
      </c>
      <c r="H40" t="s">
        <v>244</v>
      </c>
      <c r="I40" t="s">
        <v>92</v>
      </c>
      <c r="O40" s="3" t="s">
        <v>78</v>
      </c>
      <c r="P40" t="s">
        <v>68</v>
      </c>
      <c r="Q40" t="s">
        <v>68</v>
      </c>
    </row>
    <row r="41" spans="1:17" x14ac:dyDescent="0.25">
      <c r="A41" s="8" t="s">
        <v>118</v>
      </c>
      <c r="B41" t="s">
        <v>338</v>
      </c>
      <c r="C41" t="s">
        <v>395</v>
      </c>
      <c r="D41" t="s">
        <v>394</v>
      </c>
      <c r="E41">
        <v>158</v>
      </c>
      <c r="F41">
        <v>1</v>
      </c>
      <c r="G41" s="3" t="s">
        <v>278</v>
      </c>
      <c r="H41" t="s">
        <v>245</v>
      </c>
      <c r="I41" t="s">
        <v>92</v>
      </c>
      <c r="O41" s="3" t="s">
        <v>74</v>
      </c>
      <c r="P41" t="s">
        <v>74</v>
      </c>
      <c r="Q41" t="s">
        <v>74</v>
      </c>
    </row>
    <row r="42" spans="1:17" x14ac:dyDescent="0.25">
      <c r="A42" s="8" t="s">
        <v>20</v>
      </c>
      <c r="B42" t="s">
        <v>447</v>
      </c>
      <c r="C42" t="s">
        <v>448</v>
      </c>
      <c r="D42" t="s">
        <v>452</v>
      </c>
      <c r="E42">
        <v>129</v>
      </c>
      <c r="F42">
        <v>1</v>
      </c>
      <c r="G42" s="3" t="s">
        <v>154</v>
      </c>
      <c r="H42" t="s">
        <v>155</v>
      </c>
      <c r="I42" t="s">
        <v>156</v>
      </c>
      <c r="O42" s="3" t="s">
        <v>79</v>
      </c>
      <c r="P42" t="s">
        <v>68</v>
      </c>
      <c r="Q42" t="s">
        <v>68</v>
      </c>
    </row>
    <row r="43" spans="1:17" x14ac:dyDescent="0.25">
      <c r="A43" s="8" t="s">
        <v>20</v>
      </c>
      <c r="B43" t="s">
        <v>450</v>
      </c>
      <c r="C43" t="s">
        <v>451</v>
      </c>
      <c r="D43" t="s">
        <v>449</v>
      </c>
      <c r="E43">
        <v>725</v>
      </c>
      <c r="F43">
        <v>20</v>
      </c>
      <c r="G43" s="3" t="s">
        <v>149</v>
      </c>
      <c r="H43" t="s">
        <v>75</v>
      </c>
      <c r="I43" t="s">
        <v>150</v>
      </c>
      <c r="O43" s="3" t="s">
        <v>76</v>
      </c>
      <c r="P43" t="s">
        <v>68</v>
      </c>
      <c r="Q43" t="s">
        <v>68</v>
      </c>
    </row>
    <row r="44" spans="1:17" x14ac:dyDescent="0.25">
      <c r="A44" s="8" t="s">
        <v>29</v>
      </c>
      <c r="B44" t="s">
        <v>30</v>
      </c>
      <c r="C44" t="s">
        <v>345</v>
      </c>
      <c r="D44" t="s">
        <v>370</v>
      </c>
      <c r="E44">
        <v>154</v>
      </c>
      <c r="F44">
        <v>1</v>
      </c>
      <c r="G44" s="3" t="s">
        <v>266</v>
      </c>
      <c r="H44" t="s">
        <v>228</v>
      </c>
      <c r="I44" t="s">
        <v>92</v>
      </c>
      <c r="O44" s="3" t="s">
        <v>79</v>
      </c>
      <c r="P44" t="s">
        <v>68</v>
      </c>
      <c r="Q44" t="s">
        <v>68</v>
      </c>
    </row>
    <row r="45" spans="1:17" x14ac:dyDescent="0.25">
      <c r="A45" s="8" t="s">
        <v>29</v>
      </c>
      <c r="B45" t="s">
        <v>348</v>
      </c>
      <c r="C45" t="s">
        <v>345</v>
      </c>
      <c r="D45" t="s">
        <v>371</v>
      </c>
      <c r="E45">
        <v>68</v>
      </c>
      <c r="F45">
        <v>2</v>
      </c>
      <c r="G45" s="3" t="s">
        <v>267</v>
      </c>
      <c r="H45" t="s">
        <v>229</v>
      </c>
      <c r="I45" t="s">
        <v>230</v>
      </c>
      <c r="O45" s="3" t="s">
        <v>81</v>
      </c>
      <c r="P45" t="s">
        <v>68</v>
      </c>
      <c r="Q45" t="s">
        <v>68</v>
      </c>
    </row>
    <row r="46" spans="1:17" x14ac:dyDescent="0.25">
      <c r="A46" s="8" t="s">
        <v>29</v>
      </c>
      <c r="B46" t="s">
        <v>34</v>
      </c>
      <c r="C46" t="s">
        <v>344</v>
      </c>
      <c r="D46" t="s">
        <v>372</v>
      </c>
      <c r="E46">
        <v>484</v>
      </c>
      <c r="F46">
        <v>1</v>
      </c>
      <c r="G46" s="3" t="s">
        <v>270</v>
      </c>
      <c r="H46" t="s">
        <v>75</v>
      </c>
      <c r="I46" t="s">
        <v>92</v>
      </c>
    </row>
    <row r="47" spans="1:17" x14ac:dyDescent="0.25">
      <c r="A47" s="8" t="s">
        <v>29</v>
      </c>
      <c r="B47" t="s">
        <v>35</v>
      </c>
      <c r="C47" t="s">
        <v>344</v>
      </c>
      <c r="D47" t="s">
        <v>373</v>
      </c>
      <c r="E47">
        <v>188</v>
      </c>
      <c r="F47">
        <v>1</v>
      </c>
      <c r="G47" s="3" t="s">
        <v>269</v>
      </c>
      <c r="H47" t="s">
        <v>232</v>
      </c>
      <c r="I47" t="s">
        <v>92</v>
      </c>
      <c r="O47" s="3" t="s">
        <v>74</v>
      </c>
      <c r="P47" t="s">
        <v>74</v>
      </c>
      <c r="Q47" t="s">
        <v>74</v>
      </c>
    </row>
    <row r="48" spans="1:17" x14ac:dyDescent="0.25">
      <c r="A48" s="8" t="s">
        <v>29</v>
      </c>
      <c r="B48" t="s">
        <v>31</v>
      </c>
      <c r="C48" t="s">
        <v>343</v>
      </c>
      <c r="D48" t="s">
        <v>374</v>
      </c>
      <c r="E48">
        <v>188</v>
      </c>
      <c r="F48">
        <v>1</v>
      </c>
      <c r="G48" s="3" t="s">
        <v>268</v>
      </c>
      <c r="H48" t="s">
        <v>231</v>
      </c>
      <c r="I48" t="s">
        <v>92</v>
      </c>
      <c r="O48" s="3" t="s">
        <v>74</v>
      </c>
      <c r="P48" t="s">
        <v>74</v>
      </c>
      <c r="Q48" t="s">
        <v>74</v>
      </c>
    </row>
    <row r="49" spans="1:17" x14ac:dyDescent="0.25">
      <c r="A49" s="8" t="s">
        <v>29</v>
      </c>
      <c r="B49" t="s">
        <v>144</v>
      </c>
      <c r="C49" t="s">
        <v>341</v>
      </c>
      <c r="D49" t="s">
        <v>375</v>
      </c>
      <c r="E49">
        <v>234</v>
      </c>
      <c r="F49">
        <v>20</v>
      </c>
      <c r="G49" s="3" t="s">
        <v>145</v>
      </c>
      <c r="H49" t="s">
        <v>226</v>
      </c>
      <c r="I49" t="s">
        <v>227</v>
      </c>
      <c r="O49" s="3" t="s">
        <v>74</v>
      </c>
      <c r="P49" t="s">
        <v>74</v>
      </c>
      <c r="Q49" t="s">
        <v>74</v>
      </c>
    </row>
    <row r="50" spans="1:17" x14ac:dyDescent="0.25">
      <c r="A50" s="8" t="s">
        <v>50</v>
      </c>
      <c r="B50" t="s">
        <v>303</v>
      </c>
      <c r="C50" t="s">
        <v>52</v>
      </c>
      <c r="D50" t="s">
        <v>403</v>
      </c>
      <c r="E50">
        <v>204</v>
      </c>
      <c r="G50" s="3" t="s">
        <v>66</v>
      </c>
      <c r="O50" s="3" t="s">
        <v>78</v>
      </c>
      <c r="P50" t="s">
        <v>68</v>
      </c>
      <c r="Q50" t="s">
        <v>68</v>
      </c>
    </row>
    <row r="51" spans="1:17" x14ac:dyDescent="0.25">
      <c r="A51" s="8" t="s">
        <v>132</v>
      </c>
      <c r="B51" t="s">
        <v>134</v>
      </c>
      <c r="C51" t="s">
        <v>311</v>
      </c>
      <c r="D51" t="s">
        <v>425</v>
      </c>
      <c r="E51">
        <v>206</v>
      </c>
      <c r="G51" s="3" t="s">
        <v>66</v>
      </c>
      <c r="O51" s="3" t="s">
        <v>67</v>
      </c>
      <c r="P51" t="s">
        <v>68</v>
      </c>
      <c r="Q51" t="s">
        <v>68</v>
      </c>
    </row>
    <row r="52" spans="1:17" x14ac:dyDescent="0.25">
      <c r="A52" s="8" t="s">
        <v>132</v>
      </c>
      <c r="B52" t="s">
        <v>123</v>
      </c>
      <c r="C52" t="s">
        <v>312</v>
      </c>
      <c r="D52" t="s">
        <v>426</v>
      </c>
      <c r="E52">
        <v>244</v>
      </c>
      <c r="G52" s="3" t="s">
        <v>66</v>
      </c>
      <c r="O52" s="3" t="s">
        <v>67</v>
      </c>
      <c r="P52" t="s">
        <v>68</v>
      </c>
      <c r="Q52" t="s">
        <v>68</v>
      </c>
    </row>
    <row r="53" spans="1:17" x14ac:dyDescent="0.25">
      <c r="A53" s="8" t="s">
        <v>132</v>
      </c>
      <c r="B53" t="s">
        <v>135</v>
      </c>
      <c r="C53" t="s">
        <v>313</v>
      </c>
      <c r="D53" t="s">
        <v>427</v>
      </c>
      <c r="E53">
        <v>550</v>
      </c>
      <c r="G53" s="3" t="s">
        <v>66</v>
      </c>
      <c r="O53" s="3" t="s">
        <v>279</v>
      </c>
      <c r="P53" t="s">
        <v>68</v>
      </c>
      <c r="Q53" t="s">
        <v>68</v>
      </c>
    </row>
    <row r="54" spans="1:17" x14ac:dyDescent="0.25">
      <c r="A54" s="8" t="s">
        <v>132</v>
      </c>
      <c r="B54" t="s">
        <v>137</v>
      </c>
      <c r="C54" t="s">
        <v>314</v>
      </c>
      <c r="D54" t="s">
        <v>428</v>
      </c>
      <c r="E54">
        <v>98</v>
      </c>
      <c r="G54" s="3" t="s">
        <v>66</v>
      </c>
      <c r="O54" s="3" t="s">
        <v>74</v>
      </c>
      <c r="P54" t="s">
        <v>74</v>
      </c>
      <c r="Q54" t="s">
        <v>74</v>
      </c>
    </row>
    <row r="55" spans="1:17" x14ac:dyDescent="0.25">
      <c r="A55" s="8" t="s">
        <v>132</v>
      </c>
      <c r="B55" t="s">
        <v>138</v>
      </c>
      <c r="C55" t="s">
        <v>315</v>
      </c>
      <c r="D55" t="s">
        <v>429</v>
      </c>
      <c r="E55">
        <v>122</v>
      </c>
      <c r="G55" s="3" t="s">
        <v>66</v>
      </c>
      <c r="O55" s="3" t="s">
        <v>74</v>
      </c>
      <c r="P55" t="s">
        <v>74</v>
      </c>
      <c r="Q55" t="s">
        <v>74</v>
      </c>
    </row>
    <row r="56" spans="1:17" x14ac:dyDescent="0.25">
      <c r="A56" s="8" t="s">
        <v>132</v>
      </c>
      <c r="B56" t="s">
        <v>139</v>
      </c>
      <c r="C56" t="s">
        <v>316</v>
      </c>
      <c r="D56" t="s">
        <v>430</v>
      </c>
      <c r="E56">
        <v>103</v>
      </c>
      <c r="G56" s="3" t="s">
        <v>66</v>
      </c>
      <c r="O56" s="3" t="s">
        <v>78</v>
      </c>
      <c r="P56" t="s">
        <v>68</v>
      </c>
      <c r="Q56" t="s">
        <v>68</v>
      </c>
    </row>
    <row r="57" spans="1:17" x14ac:dyDescent="0.25">
      <c r="A57" s="8" t="s">
        <v>133</v>
      </c>
      <c r="B57" t="s">
        <v>140</v>
      </c>
      <c r="C57" t="s">
        <v>323</v>
      </c>
      <c r="D57" t="s">
        <v>410</v>
      </c>
      <c r="E57">
        <v>221</v>
      </c>
      <c r="G57" s="3" t="s">
        <v>66</v>
      </c>
      <c r="O57" s="3" t="s">
        <v>79</v>
      </c>
      <c r="P57" t="s">
        <v>68</v>
      </c>
      <c r="Q57" t="s">
        <v>68</v>
      </c>
    </row>
    <row r="58" spans="1:17" x14ac:dyDescent="0.25">
      <c r="A58" s="8" t="s">
        <v>60</v>
      </c>
      <c r="B58" t="s">
        <v>62</v>
      </c>
      <c r="C58" t="s">
        <v>329</v>
      </c>
      <c r="D58" t="s">
        <v>415</v>
      </c>
      <c r="E58">
        <v>149</v>
      </c>
      <c r="G58" s="3" t="s">
        <v>66</v>
      </c>
      <c r="O58" s="3" t="s">
        <v>74</v>
      </c>
      <c r="P58" t="s">
        <v>74</v>
      </c>
      <c r="Q58" t="s">
        <v>74</v>
      </c>
    </row>
    <row r="59" spans="1:17" x14ac:dyDescent="0.25">
      <c r="A59" s="8" t="s">
        <v>60</v>
      </c>
      <c r="B59" t="s">
        <v>64</v>
      </c>
      <c r="C59" t="s">
        <v>330</v>
      </c>
      <c r="D59" t="s">
        <v>416</v>
      </c>
      <c r="E59">
        <v>152</v>
      </c>
      <c r="G59" s="3" t="s">
        <v>66</v>
      </c>
      <c r="O59" s="3" t="s">
        <v>79</v>
      </c>
      <c r="P59" t="s">
        <v>68</v>
      </c>
      <c r="Q59" t="s">
        <v>68</v>
      </c>
    </row>
    <row r="60" spans="1:17" x14ac:dyDescent="0.25">
      <c r="A60" s="8" t="s">
        <v>24</v>
      </c>
      <c r="B60" t="s">
        <v>347</v>
      </c>
      <c r="C60" t="s">
        <v>334</v>
      </c>
      <c r="D60" t="s">
        <v>364</v>
      </c>
      <c r="E60">
        <v>75</v>
      </c>
      <c r="G60" s="3" t="s">
        <v>66</v>
      </c>
      <c r="O60" s="3" t="s">
        <v>74</v>
      </c>
      <c r="P60" t="s">
        <v>74</v>
      </c>
      <c r="Q60" t="s">
        <v>74</v>
      </c>
    </row>
    <row r="61" spans="1:17" x14ac:dyDescent="0.25">
      <c r="A61" s="8" t="s">
        <v>29</v>
      </c>
      <c r="B61" t="s">
        <v>34</v>
      </c>
      <c r="C61" t="s">
        <v>344</v>
      </c>
      <c r="D61" t="s">
        <v>372</v>
      </c>
      <c r="E61">
        <v>484</v>
      </c>
      <c r="G61" s="3" t="s">
        <v>66</v>
      </c>
      <c r="O61" s="3" t="s">
        <v>74</v>
      </c>
      <c r="P61" t="s">
        <v>74</v>
      </c>
      <c r="Q61" t="s">
        <v>74</v>
      </c>
    </row>
    <row r="62" spans="1:17" x14ac:dyDescent="0.25">
      <c r="A62" s="8" t="s">
        <v>36</v>
      </c>
      <c r="B62" t="s">
        <v>349</v>
      </c>
      <c r="C62" t="s">
        <v>48</v>
      </c>
      <c r="D62" t="s">
        <v>381</v>
      </c>
      <c r="E62">
        <v>8</v>
      </c>
      <c r="G62" s="3" t="s">
        <v>66</v>
      </c>
      <c r="O62" s="3" t="s">
        <v>74</v>
      </c>
      <c r="P62" t="s">
        <v>74</v>
      </c>
      <c r="Q62" t="s">
        <v>74</v>
      </c>
    </row>
    <row r="63" spans="1:17" x14ac:dyDescent="0.25">
      <c r="A63" s="8" t="s">
        <v>22</v>
      </c>
      <c r="B63" t="s">
        <v>442</v>
      </c>
      <c r="C63" t="s">
        <v>444</v>
      </c>
      <c r="D63" t="s">
        <v>441</v>
      </c>
      <c r="E63">
        <v>105</v>
      </c>
      <c r="G63" s="3" t="s">
        <v>66</v>
      </c>
      <c r="O63" s="3" t="s">
        <v>78</v>
      </c>
      <c r="P63" t="s">
        <v>68</v>
      </c>
      <c r="Q63" t="s">
        <v>68</v>
      </c>
    </row>
    <row r="64" spans="1:17" x14ac:dyDescent="0.25">
      <c r="A64" s="9" t="s">
        <v>355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</row>
    <row r="65" spans="1:17" x14ac:dyDescent="0.25">
      <c r="A65" s="8" t="s">
        <v>132</v>
      </c>
      <c r="B65" t="s">
        <v>124</v>
      </c>
      <c r="C65" t="s">
        <v>317</v>
      </c>
      <c r="D65" t="s">
        <v>431</v>
      </c>
      <c r="E65">
        <v>1344</v>
      </c>
      <c r="F65">
        <v>20</v>
      </c>
      <c r="G65" s="3" t="s">
        <v>280</v>
      </c>
      <c r="H65" t="s">
        <v>75</v>
      </c>
      <c r="I65" t="s">
        <v>246</v>
      </c>
      <c r="J65">
        <v>4</v>
      </c>
      <c r="K65" t="s">
        <v>281</v>
      </c>
      <c r="L65" t="s">
        <v>282</v>
      </c>
      <c r="O65" s="3" t="s">
        <v>283</v>
      </c>
      <c r="P65" t="s">
        <v>284</v>
      </c>
      <c r="Q65" t="s">
        <v>285</v>
      </c>
    </row>
    <row r="66" spans="1:17" x14ac:dyDescent="0.25">
      <c r="A66" s="8" t="s">
        <v>24</v>
      </c>
      <c r="B66" t="s">
        <v>27</v>
      </c>
      <c r="C66" t="s">
        <v>336</v>
      </c>
      <c r="D66" t="s">
        <v>367</v>
      </c>
      <c r="E66">
        <v>1503</v>
      </c>
      <c r="F66">
        <v>20</v>
      </c>
      <c r="G66" s="3" t="s">
        <v>94</v>
      </c>
      <c r="H66" t="s">
        <v>75</v>
      </c>
      <c r="I66" t="s">
        <v>215</v>
      </c>
      <c r="J66">
        <v>6</v>
      </c>
      <c r="K66" t="s">
        <v>216</v>
      </c>
      <c r="L66" t="s">
        <v>217</v>
      </c>
      <c r="M66" t="s">
        <v>95</v>
      </c>
      <c r="N66" t="s">
        <v>96</v>
      </c>
      <c r="O66" s="3" t="s">
        <v>218</v>
      </c>
      <c r="P66" t="s">
        <v>219</v>
      </c>
      <c r="Q66" t="s">
        <v>220</v>
      </c>
    </row>
    <row r="67" spans="1:17" x14ac:dyDescent="0.25">
      <c r="A67" s="8" t="s">
        <v>36</v>
      </c>
      <c r="B67" t="s">
        <v>39</v>
      </c>
      <c r="C67" t="s">
        <v>40</v>
      </c>
      <c r="D67" t="s">
        <v>382</v>
      </c>
      <c r="E67">
        <v>1599</v>
      </c>
      <c r="F67">
        <v>20</v>
      </c>
      <c r="G67" s="3" t="s">
        <v>94</v>
      </c>
      <c r="H67" t="s">
        <v>75</v>
      </c>
      <c r="I67" t="s">
        <v>236</v>
      </c>
      <c r="J67">
        <v>6</v>
      </c>
      <c r="K67" t="s">
        <v>216</v>
      </c>
      <c r="L67" t="s">
        <v>217</v>
      </c>
      <c r="M67" t="s">
        <v>95</v>
      </c>
      <c r="N67" t="s">
        <v>96</v>
      </c>
      <c r="O67" s="3" t="s">
        <v>272</v>
      </c>
      <c r="P67" t="s">
        <v>219</v>
      </c>
      <c r="Q67" t="s">
        <v>220</v>
      </c>
    </row>
    <row r="68" spans="1:17" x14ac:dyDescent="0.25">
      <c r="A68" s="8" t="s">
        <v>132</v>
      </c>
      <c r="B68" t="s">
        <v>125</v>
      </c>
      <c r="C68" t="s">
        <v>318</v>
      </c>
      <c r="D68" t="s">
        <v>432</v>
      </c>
      <c r="E68">
        <v>229</v>
      </c>
      <c r="F68">
        <v>20</v>
      </c>
      <c r="G68" s="3" t="s">
        <v>287</v>
      </c>
      <c r="H68" t="s">
        <v>250</v>
      </c>
      <c r="I68" t="s">
        <v>251</v>
      </c>
      <c r="J68">
        <v>4</v>
      </c>
      <c r="K68" t="s">
        <v>194</v>
      </c>
      <c r="L68" t="s">
        <v>195</v>
      </c>
      <c r="M68" t="s">
        <v>95</v>
      </c>
      <c r="N68" t="s">
        <v>96</v>
      </c>
      <c r="O68" s="3" t="s">
        <v>288</v>
      </c>
      <c r="P68" t="s">
        <v>194</v>
      </c>
      <c r="Q68" t="s">
        <v>195</v>
      </c>
    </row>
    <row r="69" spans="1:17" x14ac:dyDescent="0.25">
      <c r="A69" s="8" t="s">
        <v>133</v>
      </c>
      <c r="B69" t="s">
        <v>130</v>
      </c>
      <c r="C69" t="s">
        <v>325</v>
      </c>
      <c r="D69" t="s">
        <v>411</v>
      </c>
      <c r="E69">
        <v>230</v>
      </c>
      <c r="F69">
        <v>20</v>
      </c>
      <c r="G69" s="3" t="s">
        <v>287</v>
      </c>
      <c r="H69" t="s">
        <v>262</v>
      </c>
      <c r="I69" t="s">
        <v>263</v>
      </c>
      <c r="J69">
        <v>4</v>
      </c>
      <c r="K69" t="s">
        <v>194</v>
      </c>
      <c r="L69" t="s">
        <v>195</v>
      </c>
      <c r="M69" t="s">
        <v>95</v>
      </c>
      <c r="N69" t="s">
        <v>96</v>
      </c>
      <c r="O69" s="3" t="s">
        <v>294</v>
      </c>
      <c r="P69" t="s">
        <v>194</v>
      </c>
      <c r="Q69" t="s">
        <v>195</v>
      </c>
    </row>
    <row r="70" spans="1:17" x14ac:dyDescent="0.25">
      <c r="A70" s="8" t="s">
        <v>50</v>
      </c>
      <c r="B70" t="s">
        <v>304</v>
      </c>
      <c r="C70" t="s">
        <v>120</v>
      </c>
      <c r="D70" t="s">
        <v>404</v>
      </c>
      <c r="E70">
        <v>191</v>
      </c>
      <c r="F70">
        <v>20</v>
      </c>
      <c r="G70" s="3" t="s">
        <v>177</v>
      </c>
      <c r="H70" t="s">
        <v>178</v>
      </c>
      <c r="I70" t="s">
        <v>179</v>
      </c>
      <c r="J70">
        <v>11</v>
      </c>
      <c r="K70" t="s">
        <v>180</v>
      </c>
      <c r="L70" t="s">
        <v>181</v>
      </c>
      <c r="M70" t="s">
        <v>182</v>
      </c>
      <c r="N70" t="s">
        <v>183</v>
      </c>
      <c r="O70" s="3" t="s">
        <v>184</v>
      </c>
      <c r="P70" t="s">
        <v>185</v>
      </c>
      <c r="Q70" t="s">
        <v>186</v>
      </c>
    </row>
    <row r="71" spans="1:17" x14ac:dyDescent="0.25">
      <c r="A71" s="8" t="s">
        <v>132</v>
      </c>
      <c r="B71" t="s">
        <v>126</v>
      </c>
      <c r="C71" t="s">
        <v>319</v>
      </c>
      <c r="D71" t="s">
        <v>433</v>
      </c>
      <c r="E71">
        <v>692</v>
      </c>
      <c r="F71">
        <v>20</v>
      </c>
      <c r="G71" s="3" t="s">
        <v>289</v>
      </c>
      <c r="H71" t="s">
        <v>252</v>
      </c>
      <c r="I71" t="s">
        <v>253</v>
      </c>
      <c r="J71">
        <v>1</v>
      </c>
      <c r="K71" t="s">
        <v>247</v>
      </c>
      <c r="L71" t="s">
        <v>290</v>
      </c>
      <c r="O71" s="3" t="s">
        <v>291</v>
      </c>
      <c r="P71" t="s">
        <v>247</v>
      </c>
      <c r="Q71" t="s">
        <v>290</v>
      </c>
    </row>
    <row r="72" spans="1:17" x14ac:dyDescent="0.25">
      <c r="A72" s="8" t="s">
        <v>133</v>
      </c>
      <c r="B72" t="s">
        <v>129</v>
      </c>
      <c r="C72" t="s">
        <v>326</v>
      </c>
      <c r="D72" t="s">
        <v>412</v>
      </c>
      <c r="E72">
        <v>1018</v>
      </c>
      <c r="F72">
        <v>20</v>
      </c>
      <c r="G72" s="3" t="s">
        <v>289</v>
      </c>
      <c r="H72" t="s">
        <v>260</v>
      </c>
      <c r="I72" t="s">
        <v>261</v>
      </c>
      <c r="J72">
        <v>1</v>
      </c>
      <c r="K72" t="s">
        <v>247</v>
      </c>
      <c r="L72" t="s">
        <v>290</v>
      </c>
      <c r="O72" s="3" t="s">
        <v>293</v>
      </c>
      <c r="P72" t="s">
        <v>247</v>
      </c>
      <c r="Q72" t="s">
        <v>290</v>
      </c>
    </row>
    <row r="73" spans="1:17" x14ac:dyDescent="0.25">
      <c r="A73" s="8" t="s">
        <v>23</v>
      </c>
      <c r="B73" t="s">
        <v>346</v>
      </c>
      <c r="C73" t="s">
        <v>298</v>
      </c>
      <c r="D73" t="s">
        <v>398</v>
      </c>
      <c r="E73">
        <v>238</v>
      </c>
      <c r="F73">
        <v>20</v>
      </c>
      <c r="G73" s="3" t="s">
        <v>103</v>
      </c>
      <c r="H73" t="s">
        <v>167</v>
      </c>
      <c r="I73" t="s">
        <v>168</v>
      </c>
      <c r="J73">
        <v>3</v>
      </c>
      <c r="K73" t="s">
        <v>104</v>
      </c>
      <c r="L73" t="s">
        <v>105</v>
      </c>
      <c r="O73" s="3" t="s">
        <v>169</v>
      </c>
      <c r="P73" t="s">
        <v>85</v>
      </c>
      <c r="Q73" t="s">
        <v>86</v>
      </c>
    </row>
    <row r="74" spans="1:17" x14ac:dyDescent="0.25">
      <c r="A74" s="8" t="s">
        <v>132</v>
      </c>
      <c r="B74" t="s">
        <v>127</v>
      </c>
      <c r="C74" t="s">
        <v>320</v>
      </c>
      <c r="D74" t="s">
        <v>434</v>
      </c>
      <c r="E74">
        <v>365</v>
      </c>
      <c r="F74">
        <v>20</v>
      </c>
      <c r="G74" s="3" t="s">
        <v>103</v>
      </c>
      <c r="H74" t="s">
        <v>254</v>
      </c>
      <c r="I74" t="s">
        <v>255</v>
      </c>
      <c r="J74">
        <v>3</v>
      </c>
      <c r="K74" t="s">
        <v>104</v>
      </c>
      <c r="L74" t="s">
        <v>105</v>
      </c>
      <c r="O74" s="3" t="s">
        <v>292</v>
      </c>
      <c r="P74" t="s">
        <v>85</v>
      </c>
      <c r="Q74" t="s">
        <v>86</v>
      </c>
    </row>
    <row r="75" spans="1:17" x14ac:dyDescent="0.25">
      <c r="A75" s="8" t="s">
        <v>50</v>
      </c>
      <c r="B75" t="s">
        <v>305</v>
      </c>
      <c r="C75" t="s">
        <v>121</v>
      </c>
      <c r="D75" t="s">
        <v>405</v>
      </c>
      <c r="E75">
        <v>882</v>
      </c>
      <c r="F75">
        <v>20</v>
      </c>
      <c r="G75" s="3" t="s">
        <v>187</v>
      </c>
      <c r="H75" t="s">
        <v>75</v>
      </c>
      <c r="I75" t="s">
        <v>188</v>
      </c>
      <c r="J75">
        <v>1</v>
      </c>
      <c r="K75" t="s">
        <v>189</v>
      </c>
      <c r="L75" t="s">
        <v>190</v>
      </c>
      <c r="M75" t="s">
        <v>191</v>
      </c>
      <c r="N75" t="s">
        <v>192</v>
      </c>
      <c r="O75" s="3" t="s">
        <v>193</v>
      </c>
      <c r="P75" t="s">
        <v>194</v>
      </c>
      <c r="Q75" t="s">
        <v>195</v>
      </c>
    </row>
    <row r="76" spans="1:17" x14ac:dyDescent="0.25">
      <c r="A76" s="8" t="s">
        <v>36</v>
      </c>
      <c r="B76" t="s">
        <v>44</v>
      </c>
      <c r="C76" t="s">
        <v>43</v>
      </c>
      <c r="D76" t="s">
        <v>383</v>
      </c>
      <c r="E76">
        <v>565</v>
      </c>
      <c r="F76">
        <v>20</v>
      </c>
      <c r="G76" s="3" t="s">
        <v>115</v>
      </c>
      <c r="H76" t="s">
        <v>75</v>
      </c>
      <c r="I76" t="s">
        <v>235</v>
      </c>
      <c r="J76">
        <v>6</v>
      </c>
      <c r="K76" t="s">
        <v>116</v>
      </c>
      <c r="L76" t="s">
        <v>117</v>
      </c>
      <c r="O76" s="3" t="s">
        <v>271</v>
      </c>
      <c r="P76" t="s">
        <v>107</v>
      </c>
      <c r="Q76" t="s">
        <v>108</v>
      </c>
    </row>
    <row r="77" spans="1:17" x14ac:dyDescent="0.25">
      <c r="A77" s="8" t="s">
        <v>50</v>
      </c>
      <c r="B77" t="s">
        <v>306</v>
      </c>
      <c r="C77" t="s">
        <v>119</v>
      </c>
      <c r="D77" t="s">
        <v>406</v>
      </c>
      <c r="E77">
        <v>348</v>
      </c>
      <c r="F77">
        <v>20</v>
      </c>
      <c r="G77" s="3" t="s">
        <v>102</v>
      </c>
      <c r="H77" t="s">
        <v>75</v>
      </c>
      <c r="I77" t="s">
        <v>175</v>
      </c>
      <c r="J77">
        <v>1</v>
      </c>
      <c r="K77" t="s">
        <v>83</v>
      </c>
      <c r="L77" t="s">
        <v>84</v>
      </c>
      <c r="O77" s="3" t="s">
        <v>176</v>
      </c>
      <c r="P77" t="s">
        <v>83</v>
      </c>
      <c r="Q77" t="s">
        <v>84</v>
      </c>
    </row>
    <row r="78" spans="1:17" x14ac:dyDescent="0.25">
      <c r="A78" s="8" t="s">
        <v>56</v>
      </c>
      <c r="B78" t="s">
        <v>122</v>
      </c>
      <c r="C78" t="s">
        <v>309</v>
      </c>
      <c r="D78" t="s">
        <v>361</v>
      </c>
      <c r="E78">
        <v>350</v>
      </c>
      <c r="F78">
        <v>20</v>
      </c>
      <c r="G78" s="3" t="s">
        <v>102</v>
      </c>
      <c r="H78" t="s">
        <v>75</v>
      </c>
      <c r="I78" t="s">
        <v>205</v>
      </c>
      <c r="J78">
        <v>1</v>
      </c>
      <c r="K78" t="s">
        <v>83</v>
      </c>
      <c r="L78" t="s">
        <v>84</v>
      </c>
      <c r="O78" s="3" t="s">
        <v>206</v>
      </c>
      <c r="P78" t="s">
        <v>83</v>
      </c>
      <c r="Q78" t="s">
        <v>84</v>
      </c>
    </row>
    <row r="79" spans="1:17" x14ac:dyDescent="0.25">
      <c r="A79" s="8" t="s">
        <v>60</v>
      </c>
      <c r="B79" t="s">
        <v>65</v>
      </c>
      <c r="C79" t="s">
        <v>331</v>
      </c>
      <c r="D79" t="s">
        <v>417</v>
      </c>
      <c r="E79">
        <v>441</v>
      </c>
      <c r="F79">
        <v>20</v>
      </c>
      <c r="G79" s="3" t="s">
        <v>102</v>
      </c>
      <c r="H79" t="s">
        <v>212</v>
      </c>
      <c r="I79" t="s">
        <v>213</v>
      </c>
      <c r="J79">
        <v>1</v>
      </c>
      <c r="K79" t="s">
        <v>83</v>
      </c>
      <c r="L79" t="s">
        <v>84</v>
      </c>
      <c r="O79" s="3" t="s">
        <v>82</v>
      </c>
      <c r="P79" t="s">
        <v>83</v>
      </c>
      <c r="Q79" t="s">
        <v>84</v>
      </c>
    </row>
  </sheetData>
  <sortState ref="U3:Y16">
    <sortCondition ref="U3:U16"/>
  </sortState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Sheet1!blast2go_go_table_1</vt:lpstr>
      <vt:lpstr>Sheet1!BLAST2GO_MAT_fragments_12.06.20_translations_1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Aylward, Janneke &lt;janneke@sun.ac.za&gt;</dc:creator>
  <cp:lastModifiedBy>Mrs. HJ Jansen van Vuuren</cp:lastModifiedBy>
  <dcterms:created xsi:type="dcterms:W3CDTF">2019-06-11T08:04:47Z</dcterms:created>
  <dcterms:modified xsi:type="dcterms:W3CDTF">2023-01-23T10:22:25Z</dcterms:modified>
</cp:coreProperties>
</file>