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yn-mariebirkholtz/Library/CloudStorage/GoogleDrive-lmbirkholtz@gmail.com/My Drive/all my stuff/Manuscripts/gametocytes drug profiles Mariska 2022/submission ready after co-authors/"/>
    </mc:Choice>
  </mc:AlternateContent>
  <xr:revisionPtr revIDLastSave="0" documentId="13_ncr:1_{5EF256FE-E384-304C-B0A3-09E79853E654}" xr6:coauthVersionLast="47" xr6:coauthVersionMax="47" xr10:uidLastSave="{00000000-0000-0000-0000-000000000000}"/>
  <bookViews>
    <workbookView xWindow="0" yWindow="760" windowWidth="26280" windowHeight="17520" xr2:uid="{07247D63-F6CF-4DC5-8D55-AA2430AF21F8}"/>
  </bookViews>
  <sheets>
    <sheet name="Fig 2A" sheetId="5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5" l="1"/>
  <c r="C25" i="5"/>
  <c r="C26" i="5"/>
  <c r="C27" i="5"/>
  <c r="C29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41" i="5"/>
  <c r="N42" i="5"/>
  <c r="N43" i="5"/>
  <c r="N44" i="5"/>
  <c r="N45" i="5"/>
  <c r="N46" i="5"/>
  <c r="N47" i="5"/>
  <c r="N48" i="5"/>
  <c r="N3" i="5"/>
  <c r="N4" i="5"/>
  <c r="N5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77" i="5"/>
  <c r="N78" i="5"/>
  <c r="N79" i="5"/>
  <c r="N80" i="5"/>
  <c r="N81" i="5"/>
  <c r="N82" i="5"/>
  <c r="N49" i="5"/>
  <c r="N50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20" i="5"/>
  <c r="N21" i="5"/>
  <c r="N22" i="5"/>
  <c r="N23" i="5"/>
  <c r="N24" i="5"/>
  <c r="N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41" i="5"/>
  <c r="M42" i="5"/>
  <c r="M43" i="5"/>
  <c r="M44" i="5"/>
  <c r="M45" i="5"/>
  <c r="M46" i="5"/>
  <c r="M47" i="5"/>
  <c r="M48" i="5"/>
  <c r="M3" i="5"/>
  <c r="M4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77" i="5"/>
  <c r="M78" i="5"/>
  <c r="M79" i="5"/>
  <c r="M80" i="5"/>
  <c r="M81" i="5"/>
  <c r="M82" i="5"/>
  <c r="M49" i="5"/>
  <c r="M50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20" i="5"/>
  <c r="M21" i="5"/>
  <c r="M22" i="5"/>
  <c r="M23" i="5"/>
  <c r="M24" i="5"/>
  <c r="M51" i="5"/>
</calcChain>
</file>

<file path=xl/sharedStrings.xml><?xml version="1.0" encoding="utf-8"?>
<sst xmlns="http://schemas.openxmlformats.org/spreadsheetml/2006/main" count="324" uniqueCount="228">
  <si>
    <t>ABS IC50 (nM)</t>
  </si>
  <si>
    <t>iGct IC50 (nM)</t>
  </si>
  <si>
    <t>mGct IC50 (nM)</t>
  </si>
  <si>
    <t>FC iG-ABS</t>
  </si>
  <si>
    <t>FC mG-ABS</t>
  </si>
  <si>
    <t>SMILES</t>
  </si>
  <si>
    <t>MMV892604</t>
  </si>
  <si>
    <t>MMV1576861</t>
  </si>
  <si>
    <t>MMV020438</t>
  </si>
  <si>
    <t>MMV1558277</t>
  </si>
  <si>
    <t>MMV1557821</t>
  </si>
  <si>
    <t>SC 83288</t>
  </si>
  <si>
    <t>MMV1580857</t>
  </si>
  <si>
    <t>Mupirocin</t>
  </si>
  <si>
    <t>MMV019313</t>
  </si>
  <si>
    <t>MMV1793799</t>
  </si>
  <si>
    <t>ML10</t>
  </si>
  <si>
    <t>MMV1645159</t>
  </si>
  <si>
    <t>MMV019066</t>
  </si>
  <si>
    <t>MMV1578884</t>
  </si>
  <si>
    <t>CRS-3123</t>
  </si>
  <si>
    <t>MMV670325</t>
  </si>
  <si>
    <t>MMV030084</t>
  </si>
  <si>
    <t>MMV884705</t>
  </si>
  <si>
    <t>NMT-145</t>
  </si>
  <si>
    <t>MMV1793038</t>
  </si>
  <si>
    <t>BRD7539</t>
  </si>
  <si>
    <t>MMV667530</t>
  </si>
  <si>
    <t>MMV650896</t>
  </si>
  <si>
    <t>MMV007839</t>
  </si>
  <si>
    <t>MMV027634</t>
  </si>
  <si>
    <t>MMV665924</t>
  </si>
  <si>
    <t>MMV019662</t>
  </si>
  <si>
    <t>MMV023367</t>
  </si>
  <si>
    <t>MMV016838</t>
  </si>
  <si>
    <t>MMV029272</t>
  </si>
  <si>
    <t>MMV000024</t>
  </si>
  <si>
    <t>Pyrimethamine</t>
  </si>
  <si>
    <t>CCc1nc(N)nc(N)c1c2ccc(Cl)cc2</t>
  </si>
  <si>
    <t>MMV000043</t>
  </si>
  <si>
    <t>Tafenoquine</t>
  </si>
  <si>
    <t>COc1cc(C)c2c(Oc3cccc(c3)C(F)(F)F)c(OC)cc(NC(C)CCCN)c2n1</t>
  </si>
  <si>
    <t>MMV000046</t>
  </si>
  <si>
    <t>Atovaquone</t>
  </si>
  <si>
    <t>OC1=C([C@@H]2CC[C@H](CC2)c3ccc(Cl)cc3)C(=O)c4ccccc4C1=O</t>
  </si>
  <si>
    <t>MMV000055</t>
  </si>
  <si>
    <t>Sulfadoxine</t>
  </si>
  <si>
    <t>COc1ncnc(NS(=O)(=O)c2ccc(N)cc2)c1OC</t>
  </si>
  <si>
    <t>MMV000147</t>
  </si>
  <si>
    <t>P218</t>
  </si>
  <si>
    <t>CCc1nc(N)nc(N)c1OCCCOc2ccccc2CCC(=O)O</t>
  </si>
  <si>
    <t>MMV018912</t>
  </si>
  <si>
    <t>DSM265</t>
  </si>
  <si>
    <t>Cc1cc(Nc2ccc(cc2)S(F)(F)(F)(F)F)n2c(n1)nc(n2)C(F)(F)C</t>
  </si>
  <si>
    <t>MMV1794913</t>
  </si>
  <si>
    <t>S2140804224</t>
  </si>
  <si>
    <t>MMV1804586</t>
  </si>
  <si>
    <t>S2140803834</t>
  </si>
  <si>
    <t>MMV000130</t>
  </si>
  <si>
    <t>Ganaplacide/KAF156</t>
  </si>
  <si>
    <t>NCC(=O)N1CCn2c(C1(C)C)nc(c2Nc1ccc(cc1)F)c1ccc(cc1)F</t>
  </si>
  <si>
    <t>MMV034055</t>
  </si>
  <si>
    <t>ELQ-300</t>
  </si>
  <si>
    <t>COc1cc2[nH]c(C)c(c(=O)c2cc1Cl)c1ccc(cc1)Oc1ccc(cc1)OC(F)(F)F</t>
  </si>
  <si>
    <t>MMV650381</t>
  </si>
  <si>
    <t>KDU691</t>
  </si>
  <si>
    <t>MMV019721</t>
  </si>
  <si>
    <t>MMV1577530</t>
  </si>
  <si>
    <t>MMV672641</t>
  </si>
  <si>
    <t>TDD-E209</t>
  </si>
  <si>
    <t>MMV1542945</t>
  </si>
  <si>
    <t>ACT-451840</t>
  </si>
  <si>
    <t>MMV397264</t>
  </si>
  <si>
    <t>21A092</t>
  </si>
  <si>
    <t>MMV009952</t>
  </si>
  <si>
    <t>(-)-Halofuginone</t>
  </si>
  <si>
    <t>MMV642944</t>
  </si>
  <si>
    <t>CC_642944</t>
  </si>
  <si>
    <t>MMV674143</t>
  </si>
  <si>
    <t>Cladosporin</t>
  </si>
  <si>
    <t>MMV000025</t>
  </si>
  <si>
    <t>Pyronaridine</t>
  </si>
  <si>
    <t>COc1ccc2nc3cc(Cl)ccc3c(Nc4cc(CN5CCCC5)c(O)c(CN6CCCC6)c4)c2n1</t>
  </si>
  <si>
    <t>MMV000061</t>
  </si>
  <si>
    <t>Methylene Blue</t>
  </si>
  <si>
    <t>CN(C)c1ccc2nc3ccc(cc3[s+]c2c1)N(C)C</t>
  </si>
  <si>
    <t>MMV1581373</t>
  </si>
  <si>
    <t>KAE609 analog</t>
  </si>
  <si>
    <t>C[C@H]1CC2=C([C@]3(N1)C4=C(C=CC(=C4)Cl)NC3=O)NC5=CC(=C(C=C25)F)Cl</t>
  </si>
  <si>
    <t>MMV390048</t>
  </si>
  <si>
    <t>MMV048</t>
  </si>
  <si>
    <t>CS(=O)(=O)c1ccc(cc1)c2cnc(N)c(c2)c3ccc(nc3)C(F)(F)F</t>
  </si>
  <si>
    <t>MMV390482</t>
  </si>
  <si>
    <t>SJ733</t>
  </si>
  <si>
    <t>N#Cc1cc(ccc1F)NC(=O)C1c2ccccc2C(=O)N(C1c1cccnc1)CC(F)(F)F</t>
  </si>
  <si>
    <t>MMV643121</t>
  </si>
  <si>
    <t>M5717 (DDD107498)</t>
  </si>
  <si>
    <t>O=C(NCCN1CCCC1)c1cc(nc2ccc(F)cc12)c1ccc(cc1)CN1CCOCC1</t>
  </si>
  <si>
    <t>MMV693183</t>
  </si>
  <si>
    <t>MMV183</t>
  </si>
  <si>
    <t>Fc1cc(C(=O)NC(C)CNC(=O)C(O)C(C)(C)CO)c(F)cc1F</t>
  </si>
  <si>
    <t>MMV000073</t>
  </si>
  <si>
    <t>Cipargamin/KAE609/NITD609</t>
  </si>
  <si>
    <t>CC1Cc2c3cc(F)c(cc3[nH]c2C2(N1)C(=O)Nc1c2cc(Cl)cc1)Cl</t>
  </si>
  <si>
    <t>MMV642943</t>
  </si>
  <si>
    <t>Nc1ncc(nc1c2ccc(cc2)C(F)(F)F)c3ccc(cc3)C(=O)N4CCNCC4</t>
  </si>
  <si>
    <t>MMV668399</t>
  </si>
  <si>
    <t>MMV011895</t>
  </si>
  <si>
    <t>MMV1792684</t>
  </si>
  <si>
    <t>TCMDC-135051</t>
  </si>
  <si>
    <t>MMV675052</t>
  </si>
  <si>
    <t>TM2-115</t>
  </si>
  <si>
    <t>MMV1557817</t>
  </si>
  <si>
    <t>MIPS1778</t>
  </si>
  <si>
    <t>MMV652007</t>
  </si>
  <si>
    <t>AN3661</t>
  </si>
  <si>
    <t>MMV982301</t>
  </si>
  <si>
    <t>FAR797</t>
  </si>
  <si>
    <t>MMV687815</t>
  </si>
  <si>
    <t>BRD7929</t>
  </si>
  <si>
    <t>MMV000001</t>
  </si>
  <si>
    <t>Amodiaquine</t>
  </si>
  <si>
    <t>CCN(CC)Cc1cc(Nc2ccnc3cc(Cl)ccc23)ccc1O</t>
  </si>
  <si>
    <t>MMV000004</t>
  </si>
  <si>
    <t>Artenimol (DHA)</t>
  </si>
  <si>
    <t>C[C@@H]1CC[C@H]2[C@@H](C)[C@@H](O)O[C@@H]3O[C@@]4(C)CC[C@@H]1[C@@]23OO4</t>
  </si>
  <si>
    <t>MMV000008</t>
  </si>
  <si>
    <t>Chloroquine</t>
  </si>
  <si>
    <t>CCN(CC)CCCC(C)Nc1ccnc2cc(Cl)ccc12</t>
  </si>
  <si>
    <t>MMV000014</t>
  </si>
  <si>
    <t>Lumefantrine</t>
  </si>
  <si>
    <t>CCCCN(CCCC)CC(O)c1cc(Cl)cc2\C(=C/c3ccc(Cl)cc3)\c4cc(Cl)ccc4c12</t>
  </si>
  <si>
    <t>MMV000019</t>
  </si>
  <si>
    <t>Artefenomel (OZ439)</t>
  </si>
  <si>
    <t>C(CN1CCOCC1)Oc2ccc(cc2)[C@@H]3CC[C@@]4(CC3)OO[C@@]5(O4)[C@@H]6CC7C[C@@H](CC5C7)C6</t>
  </si>
  <si>
    <t>MMV000022</t>
  </si>
  <si>
    <t>Piperaquine</t>
  </si>
  <si>
    <t>Clc1ccc2c(ccnc2c1)N3CCN(CCCN4CCN(CC4)c5ccnc6cc(Cl)ccc56)CC3</t>
  </si>
  <si>
    <t>MMV000056</t>
  </si>
  <si>
    <t>Ferroquine (SSR97193)</t>
  </si>
  <si>
    <t>CN(CC1=C(CNc2ccnc3c2ccc(c3)Cl)C=C(C1)[Fe]C1=CC=CC1)C</t>
  </si>
  <si>
    <t>MMV018052</t>
  </si>
  <si>
    <t>MMV052 (OZ609)</t>
  </si>
  <si>
    <t>CC1(C)CC(O)(CC(C)(C)N1)COc1ccc(cc1)C1CCC2(OC3(OO2)C2CC4CC3CC(C4)C2)CC1</t>
  </si>
  <si>
    <t>MMV1542805</t>
  </si>
  <si>
    <t>MMV805</t>
  </si>
  <si>
    <t>MMV1582617</t>
  </si>
  <si>
    <t>NVP-INE963</t>
  </si>
  <si>
    <t>NCC1(O)CCN(CC1)c1nn2c(s1)ncc2c1ccc(nc1OC)C(C)C</t>
  </si>
  <si>
    <t>MMV674253</t>
  </si>
  <si>
    <t>AZ412/MMV253</t>
  </si>
  <si>
    <t>CC1CN(CCN1C)c1cnc(nc1Nc1cc(n(n1)C)C)Nc1nc(C)c(c(c1)C1CC1)F</t>
  </si>
  <si>
    <t>MMV892646</t>
  </si>
  <si>
    <t>JPC-3210</t>
  </si>
  <si>
    <t>Oc1c(CNC(C)(C)C)cc(cc1c1cnc(c(c1)F)C(F)(F)F)C(C)(C)C</t>
  </si>
  <si>
    <t>49c</t>
  </si>
  <si>
    <t>MMV000003</t>
  </si>
  <si>
    <t>Artemether</t>
  </si>
  <si>
    <t>CO[C@H]1O[C@@H]2O[C@@]3(C)CC[C@H]4[C@H](C)CC[C@@H]([C@H]1C)[C@@]24OO3</t>
  </si>
  <si>
    <t>MMV688533</t>
  </si>
  <si>
    <t>MMV533</t>
  </si>
  <si>
    <t>NC(=N)NC(=O)c1cc(C#Cc2ccc(c(c2)C(=O)Nc2ccccn2)C(F)(F)F)cc(c1)C(F)(F)F</t>
  </si>
  <si>
    <t>MMV084032</t>
  </si>
  <si>
    <t>Borrelidine</t>
  </si>
  <si>
    <t>MMV000041</t>
  </si>
  <si>
    <t>Ulodesine</t>
  </si>
  <si>
    <t>MMV007224</t>
  </si>
  <si>
    <t>MMV665852</t>
  </si>
  <si>
    <t>NSC 35217</t>
  </si>
  <si>
    <t>MMV020746</t>
  </si>
  <si>
    <t>COC(=O)N1CCN(CC1)C(=N)c2cccc(NC(=O)Nc3ccc(cc3)S(=O)(=O)NCc4ccc(cc4)S(=O)(=O)N)c2</t>
  </si>
  <si>
    <t>CN1C(=O)c2cc(sc2c3ccccc13)C(=O)NCCCN4CCCCCC4</t>
  </si>
  <si>
    <t>CC(C)C[C@H](NC(=O)[C@@H](NC(=O)[C@H](CCON=C(N)N)NC(=O)OCc1ccccc1)C2CCCCC2)[C@@H](O)CC(=O)NCCc3ccccc3</t>
  </si>
  <si>
    <t>Clc1ccc(NC(=O)NCC(CCCN2CCC(CC2)c3c[nH]c4ccccc34)c5ccccc5)cc1Cl</t>
  </si>
  <si>
    <t>CC(C)(CN)c1nc(c2ccc(Cl)c(O)c2)c([nH]1)c3ccncc3</t>
  </si>
  <si>
    <t>CC(C)C1(C(=C(N)Oc2[nH]nc(C)c12)C#N)c3cc(F)cc(c3)N4CCC(CC(=O)O)CC4</t>
  </si>
  <si>
    <t>OC(=O)[C@@H]1Cc2c([nH]c3ccccc23)[C@H](N1)c4ccc(Cl)cc4Cl</t>
  </si>
  <si>
    <t>COc1ccccc1CNC(=O)CCN2C(=O)Nc3ccsc3C2=O</t>
  </si>
  <si>
    <t>C[C@H](O)[C@H](C)[C@@H]1O[C@H]1C[C@H]2CO[C@@H](C\C(=C\C(=O)OCCCCCCCCC(=O)O)\C)[C@H](O)[C@@H]2O</t>
  </si>
  <si>
    <t>Cc1c(CCOc2cc(F)ccc2c3ccc4ncc(CCN)n4c3)c(CO)nn1C</t>
  </si>
  <si>
    <t>CCCNC(=O)N1[C@H](CO)[C@H]([C@H]1C#N)c2ccc(cc2)C#Cc3cccc(F)c3</t>
  </si>
  <si>
    <t>CN(C)Cc1cc2nc(c3ccc(F)c(NS(=O)(=O)C)c3)c(c4ccnc(NCC5CC5)n4)n2cc1C</t>
  </si>
  <si>
    <t>Cc1nc(O)c2c(ccc3ccc(CNc4ccc(cc4)C(=O)CC(CCC(=O)O)C(=O)O)cc23)n1</t>
  </si>
  <si>
    <t>c1c(c(ccc1)c2)cc(c(nc3[C@@H](NC(C(CC4)(CCN45)CC5)=O)CCCCCC(=O)NC)c[nH]3)c2</t>
  </si>
  <si>
    <t>COc1ccc2C(=O)CC(O)(Oc2c1)C(F)(F)C(F)(F)F</t>
  </si>
  <si>
    <t>C[C@@H](NC[C@@H](O)[C@H](Cc1ccccc1)NC(=O)c2ccc(cc2)C(=O)N3CCN(C)CC3)c4ccccc4</t>
  </si>
  <si>
    <t>COc1ccc(cc1)C(=O)C2CC2c3ccc(Cl)cc3</t>
  </si>
  <si>
    <t>COc1ccc(cc1)C2(N=C(N)N(C3CCCCC3)C2=O)c4ccc(OC)cc4</t>
  </si>
  <si>
    <t>Cc1ccc(cc1)c2cc(C(=O)Nc3cccnc3)c4cc(Br)ccc4n2</t>
  </si>
  <si>
    <t>Nc1ncc(cc1c2nc3cc(F)ccc3[nH]2)c4cn[nH]c4</t>
  </si>
  <si>
    <t>COc1cc(Nc2ccc3cc(ccc3n2)S(=O)(=O)N4CCCCC4C)cc(OC)c1OC</t>
  </si>
  <si>
    <t>Oc1cc(NCCCN[C@@H]2CCOc3c(Br)cc(Br)cc23)nc4ccsc14</t>
  </si>
  <si>
    <t>COc1ccc(cc1)N2CCN(CC2)C(CNC(=O)C3CCCCC3)c4ccc5OCOc5c4</t>
  </si>
  <si>
    <t>CCOc1ccc(Cl)c2[C@@H](CN)OB(O)c12</t>
  </si>
  <si>
    <t>Nc1ccc(cc1)c2nc3cc(Oc4ccc(Oc5ccc6[nH]c(nc6c5)c7ccc(N)cc7)cc4)ccc3[nH]2</t>
  </si>
  <si>
    <t>C(C1CCN(CC1)c2cc(nc(n2)c3ccncc3)c4cccnc4)N5CCOCC5</t>
  </si>
  <si>
    <t>CC(C)(C)CC(=O)NC(C(=O)NO)c1ccc(cc1)c2cc(F)c(F)c(F)c2</t>
  </si>
  <si>
    <t>OB1OCc2cccc(CCC(=O)O)c12</t>
  </si>
  <si>
    <t>COc1ccc(NC(=O)N2CCCCN3[C@H](CN(C)C)[C@@H]([C@@H]3C2)c4ccc(cc4)C#Cc5ccccc5)cc1</t>
  </si>
  <si>
    <t>COc1cc2c(NC3CCN(C)CC3)nc(nc2cc1OCc4ccccc4)N5CCCN(C)CC5</t>
  </si>
  <si>
    <t>CCN(CC)Cc1ccc(OC)c(c1)c2cc3c(ccnc3[nH]2)c4ccc(C(=O)O)c(c4)C(C)C</t>
  </si>
  <si>
    <t>CNC(=O)c1ccc(cc1)c2cnc3cnc(cn23)C(=O)N(C)c4ccc(Cl)cc4</t>
  </si>
  <si>
    <t>CCN(CC)S(=O)(=O)c1ccc(Cl)c(c1)C(=O)Nc2ccc3nc(C)sc3c2</t>
  </si>
  <si>
    <t>FC1CCN(COc2ccc(cc2)C3CCC4(CC3)OOC5(OO4)[C@@H]6C[C@H]7C[C@H](C[C@@H]5C7)C6)CC1</t>
  </si>
  <si>
    <t>O[C@@H]1CCCN[C@H]1CC(=O)CN2C=Nc3cc(Br)c(Cl)cc3C2=O</t>
  </si>
  <si>
    <t>CS(=O)(=O)c1ccc(cc1)c2cnc(N)c(n2)c3ccc(nc3)C(F)(F)F</t>
  </si>
  <si>
    <t>CC(=O)N1CCN(CC1)c2ccc(CN([C@@H](Cc3ccccc3)C(=O)N4CCN(Cc5ccc(cc5)C#N)CC4)C(=O)\C=C\c6ccc(cc6)C(C)(C)C)cc2</t>
  </si>
  <si>
    <t>CC(C)C[C@H](NC(=O)[C@H](CCO)NC(=O)[C@H](CCc1ccccc1)NC(=O)c2cnc(C)s2)\C=C\S(=O)(=O)C</t>
  </si>
  <si>
    <t>CC(C)c1nc2ccccc2n1CC(=O)Nc3c(c(C)nn3C)c4ccc(Cl)cc4F</t>
  </si>
  <si>
    <t>C[C@H]1CCC[C@H](CC2Cc3cc(O)cc(O)c3C(=O)O2)O1</t>
  </si>
  <si>
    <t>CC1CC(C)CC(C)C(O)\C(=C/C=C\CC(OC(=O)CC(O)C(C)C1)C2CCCC2C(=O)O)\C#N</t>
  </si>
  <si>
    <t>OC[C@H]1CN(Cc2c[nH]c3c(O)ncnc23)C[C@@H]1O</t>
  </si>
  <si>
    <t>Brc1ccc(Nc2nc3ccccc3nc2Nc4ccc(Br)cc4)cc1</t>
  </si>
  <si>
    <t>Clc1ccc(NC(=O)Nc2ccc(Cl)c(Cl)c2)cc1Cl</t>
  </si>
  <si>
    <t>Cc1ccc(Oc2ncccc2C(=O)Nc3cccc4cccnc34)c(C)c1</t>
  </si>
  <si>
    <t>Significance between ABS and iGc IC50 (P-value)</t>
  </si>
  <si>
    <t>Significance between ABS and mGc IC50 (P-value)</t>
  </si>
  <si>
    <t>Significance between iGc and mGc IC50 (P-value)</t>
  </si>
  <si>
    <t>K-means cluster</t>
  </si>
  <si>
    <t>Compound identifier</t>
  </si>
  <si>
    <t>Trivial name</t>
  </si>
  <si>
    <t>Source of compound material</t>
  </si>
  <si>
    <t>UCT943</t>
  </si>
  <si>
    <t>MMV</t>
  </si>
  <si>
    <t>H3D, University of Cape Town (RSA)</t>
  </si>
  <si>
    <t>Novartis</t>
  </si>
  <si>
    <t>University of Heidelberg</t>
  </si>
  <si>
    <t>IRBM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</si>
</sst>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 (Body)"/>
    </font>
  </fonts>
  <fills count="3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2" borderId="0" xfId="0" applyFont="1" applyFill="1" applyAlignment="1">
      <alignment vertical="center"/>
    </xf>
    <xf numFmtId="0" fontId="1" fillId="2" borderId="1" xfId="0" applyFont="1" applyFill="1" applyBorder="1" applyAlignment="1">
      <alignment vertical="center"/>
    </xf>
    <xf numFmtId="0" fontId="0" fillId="2" borderId="0" xfId="0" applyFill="1"/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3" fillId="0" borderId="0" xfId="0" applyFont="1"/>
    <xf numFmtId="0" fontId="0" fillId="0" borderId="0" xfId="0" applyFont="1"/>
  </cellXfs>
  <cellStyles count="1">
    <cellStyle name="Normal" xfId="0" builtinId="0"/>
  </cellStyles>
  <dxfs count="2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lyn-mariebirkholtz/Library/Containers/com.apple.mail/Data/Library/Mail%20Downloads/69A680BE-0C15-4261-B235-9CF43FE271D4/Supplementary%20file%20S2%20for%20MMV.xlsx" TargetMode="External"/><Relationship Id="rId1" Type="http://schemas.openxmlformats.org/officeDocument/2006/relationships/externalLinkPath" Target="/Users/lyn-mariebirkholtz/Library/Containers/com.apple.mail/Data/Library/Mail%20Downloads/69A680BE-0C15-4261-B235-9CF43FE271D4/Supplementary%20file%20S2%20for%20MM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g 2A order"/>
    </sheetNames>
    <sheetDataSet>
      <sheetData sheetId="0">
        <row r="1">
          <cell r="A1" t="str">
            <v>Compound ID</v>
          </cell>
          <cell r="B1" t="str">
            <v>Compound name</v>
          </cell>
          <cell r="C1" t="str">
            <v>ABS IC50 (nM)</v>
          </cell>
          <cell r="D1" t="str">
            <v>iGc IC50 (nM)</v>
          </cell>
          <cell r="E1" t="str">
            <v>mGc IC50 (nM)</v>
          </cell>
          <cell r="F1"/>
          <cell r="G1" t="str">
            <v>MMV feedback</v>
          </cell>
          <cell r="H1" t="str">
            <v>Origin</v>
          </cell>
        </row>
        <row r="2">
          <cell r="A2" t="str">
            <v>MMV000001</v>
          </cell>
          <cell r="B2" t="str">
            <v>Amodiaquine</v>
          </cell>
          <cell r="C2">
            <v>15</v>
          </cell>
          <cell r="D2">
            <v>54.3</v>
          </cell>
          <cell r="E2">
            <v>5000</v>
          </cell>
          <cell r="H2" t="str">
            <v>MMV</v>
          </cell>
        </row>
        <row r="3">
          <cell r="A3" t="str">
            <v>MMV000003</v>
          </cell>
          <cell r="B3" t="str">
            <v>Artemether</v>
          </cell>
          <cell r="C3">
            <v>5.7</v>
          </cell>
          <cell r="D3">
            <v>62.5</v>
          </cell>
          <cell r="E3">
            <v>5000</v>
          </cell>
          <cell r="H3" t="str">
            <v>MMV</v>
          </cell>
        </row>
        <row r="4">
          <cell r="A4" t="str">
            <v>MMV000004</v>
          </cell>
          <cell r="B4" t="str">
            <v>Artenimol (DHA)</v>
          </cell>
          <cell r="C4">
            <v>1.45</v>
          </cell>
          <cell r="D4">
            <v>20.5</v>
          </cell>
          <cell r="E4">
            <v>2103.3000000000002</v>
          </cell>
          <cell r="H4" t="str">
            <v>MMV</v>
          </cell>
        </row>
        <row r="5">
          <cell r="A5" t="str">
            <v>MMV000008</v>
          </cell>
          <cell r="B5" t="str">
            <v>Chloroquine</v>
          </cell>
          <cell r="C5">
            <v>9</v>
          </cell>
          <cell r="D5">
            <v>5.92</v>
          </cell>
          <cell r="E5">
            <v>5000</v>
          </cell>
          <cell r="H5" t="str">
            <v>MMV</v>
          </cell>
        </row>
        <row r="6">
          <cell r="A6" t="str">
            <v>MMV000014</v>
          </cell>
          <cell r="B6" t="str">
            <v>Lumefantrine</v>
          </cell>
          <cell r="C6">
            <v>3</v>
          </cell>
          <cell r="D6">
            <v>9.8800000000000008</v>
          </cell>
          <cell r="E6">
            <v>2382.3000000000002</v>
          </cell>
          <cell r="H6" t="str">
            <v>MMV</v>
          </cell>
        </row>
        <row r="7">
          <cell r="A7" t="str">
            <v>MMV000019</v>
          </cell>
          <cell r="B7" t="str">
            <v>Artefenomel (OZ439)</v>
          </cell>
          <cell r="C7">
            <v>3</v>
          </cell>
          <cell r="D7">
            <v>20.2</v>
          </cell>
          <cell r="E7">
            <v>5000</v>
          </cell>
          <cell r="H7" t="str">
            <v>MMV</v>
          </cell>
        </row>
        <row r="8">
          <cell r="A8" t="str">
            <v>MMV000022</v>
          </cell>
          <cell r="B8" t="str">
            <v>Piperaquine</v>
          </cell>
          <cell r="C8">
            <v>7.2</v>
          </cell>
          <cell r="D8">
            <v>108</v>
          </cell>
          <cell r="E8">
            <v>5000</v>
          </cell>
          <cell r="H8" t="str">
            <v>MMV</v>
          </cell>
        </row>
        <row r="9">
          <cell r="A9" t="str">
            <v>MMV000024</v>
          </cell>
          <cell r="B9" t="str">
            <v>Pyrimethamine</v>
          </cell>
          <cell r="C9">
            <v>22</v>
          </cell>
          <cell r="D9">
            <v>5000</v>
          </cell>
          <cell r="E9">
            <v>5000</v>
          </cell>
          <cell r="H9" t="str">
            <v>MMV</v>
          </cell>
        </row>
        <row r="10">
          <cell r="A10" t="str">
            <v>MMV000025</v>
          </cell>
          <cell r="B10" t="str">
            <v>Pyronaridine</v>
          </cell>
          <cell r="C10">
            <v>17</v>
          </cell>
          <cell r="D10">
            <v>27</v>
          </cell>
          <cell r="E10">
            <v>938.4</v>
          </cell>
          <cell r="H10" t="str">
            <v>MMV</v>
          </cell>
        </row>
        <row r="11">
          <cell r="A11" t="str">
            <v>MMV000041</v>
          </cell>
          <cell r="B11" t="str">
            <v>Ulodesine</v>
          </cell>
          <cell r="C11">
            <v>5000</v>
          </cell>
          <cell r="D11">
            <v>5000</v>
          </cell>
          <cell r="E11">
            <v>5000</v>
          </cell>
          <cell r="H11" t="str">
            <v>BioCryst Pharmaceuticals (USA)</v>
          </cell>
        </row>
        <row r="12">
          <cell r="A12" t="str">
            <v>MMV000043</v>
          </cell>
          <cell r="B12" t="str">
            <v>Tafenoquine</v>
          </cell>
          <cell r="C12">
            <v>1000</v>
          </cell>
          <cell r="D12">
            <v>3988</v>
          </cell>
          <cell r="E12">
            <v>5000</v>
          </cell>
          <cell r="H12" t="str">
            <v>MMV</v>
          </cell>
        </row>
        <row r="13">
          <cell r="A13" t="str">
            <v>MMV000046</v>
          </cell>
          <cell r="B13" t="str">
            <v>Atovaquone</v>
          </cell>
          <cell r="C13">
            <v>1</v>
          </cell>
          <cell r="D13">
            <v>5000</v>
          </cell>
          <cell r="E13">
            <v>5000</v>
          </cell>
          <cell r="H13" t="str">
            <v>MMV</v>
          </cell>
        </row>
        <row r="14">
          <cell r="A14" t="str">
            <v>MMV000055</v>
          </cell>
          <cell r="B14" t="str">
            <v>Sulfadoxine</v>
          </cell>
          <cell r="C14">
            <v>1000</v>
          </cell>
          <cell r="D14">
            <v>5000</v>
          </cell>
          <cell r="E14">
            <v>5000</v>
          </cell>
          <cell r="H14" t="str">
            <v>MMV</v>
          </cell>
        </row>
        <row r="15">
          <cell r="A15" t="str">
            <v>MMV000056</v>
          </cell>
          <cell r="B15" t="str">
            <v>Ferroquine (SSR97193)</v>
          </cell>
          <cell r="C15">
            <v>9.5</v>
          </cell>
          <cell r="D15">
            <v>29.1</v>
          </cell>
          <cell r="E15">
            <v>5000</v>
          </cell>
          <cell r="H15" t="str">
            <v>Sanofi</v>
          </cell>
        </row>
        <row r="16">
          <cell r="A16" t="str">
            <v>MMV000061</v>
          </cell>
          <cell r="B16" t="str">
            <v>Methylene Blue</v>
          </cell>
          <cell r="C16">
            <v>21.7</v>
          </cell>
          <cell r="D16">
            <v>62.7</v>
          </cell>
          <cell r="E16">
            <v>457</v>
          </cell>
          <cell r="H16" t="str">
            <v>MMV</v>
          </cell>
        </row>
        <row r="17">
          <cell r="A17" t="str">
            <v>MMV000073</v>
          </cell>
          <cell r="B17" t="str">
            <v>Cipargamin/KAE609/NITD609</v>
          </cell>
          <cell r="C17">
            <v>0.5</v>
          </cell>
          <cell r="D17">
            <v>1.03</v>
          </cell>
          <cell r="E17">
            <v>27.7</v>
          </cell>
          <cell r="H17" t="str">
            <v>Novartis</v>
          </cell>
        </row>
        <row r="18">
          <cell r="A18" t="str">
            <v>MMV000130</v>
          </cell>
          <cell r="B18" t="str">
            <v>Ganaplacide/KAF156</v>
          </cell>
          <cell r="C18">
            <v>6</v>
          </cell>
          <cell r="D18">
            <v>3300</v>
          </cell>
          <cell r="E18">
            <v>5000</v>
          </cell>
          <cell r="H18" t="str">
            <v>Novartis</v>
          </cell>
        </row>
        <row r="19">
          <cell r="A19" t="str">
            <v>MMV000147</v>
          </cell>
          <cell r="B19" t="str">
            <v>P218</v>
          </cell>
          <cell r="C19">
            <v>6</v>
          </cell>
          <cell r="D19">
            <v>5000</v>
          </cell>
          <cell r="E19">
            <v>5000</v>
          </cell>
          <cell r="G19" t="str">
            <v>OK</v>
          </cell>
          <cell r="H19" t="str">
            <v>Biotec (Thailand), Monash University (Australia) and the London School of Hygiene and Tropical Medicine (UK)</v>
          </cell>
        </row>
        <row r="20">
          <cell r="A20" t="str">
            <v>MMV007224</v>
          </cell>
          <cell r="B20" t="str">
            <v>MMV007224</v>
          </cell>
          <cell r="C20">
            <v>5000</v>
          </cell>
          <cell r="D20">
            <v>5000</v>
          </cell>
          <cell r="E20">
            <v>5000</v>
          </cell>
          <cell r="H20" t="str">
            <v>GlaxoSmithKline Pharmaceuticals</v>
          </cell>
        </row>
        <row r="21">
          <cell r="A21" t="str">
            <v>MMV007839</v>
          </cell>
          <cell r="B21" t="str">
            <v>MMV007839</v>
          </cell>
          <cell r="C21">
            <v>413.15</v>
          </cell>
          <cell r="D21">
            <v>5000</v>
          </cell>
          <cell r="E21">
            <v>5000</v>
          </cell>
          <cell r="G21" t="str">
            <v>ok</v>
          </cell>
          <cell r="H21" t="str">
            <v>Novartis</v>
          </cell>
        </row>
        <row r="22">
          <cell r="A22" t="str">
            <v>MMV009952</v>
          </cell>
          <cell r="B22" t="str">
            <v>(-)-Halofuginone</v>
          </cell>
          <cell r="C22">
            <v>1.02</v>
          </cell>
          <cell r="D22">
            <v>8.4</v>
          </cell>
          <cell r="E22">
            <v>7.64</v>
          </cell>
          <cell r="H22" t="str">
            <v>MMV</v>
          </cell>
        </row>
        <row r="23">
          <cell r="A23" t="str">
            <v>MMV011895</v>
          </cell>
          <cell r="B23" t="str">
            <v>MMV011895</v>
          </cell>
          <cell r="C23">
            <v>233</v>
          </cell>
          <cell r="D23">
            <v>2156</v>
          </cell>
          <cell r="E23">
            <v>5000</v>
          </cell>
          <cell r="H23" t="str">
            <v>Novartis</v>
          </cell>
        </row>
        <row r="24">
          <cell r="A24" t="str">
            <v>MMV016838</v>
          </cell>
          <cell r="B24" t="str">
            <v>MMV016838</v>
          </cell>
          <cell r="C24">
            <v>1718</v>
          </cell>
          <cell r="D24">
            <v>2000</v>
          </cell>
          <cell r="E24">
            <v>5000</v>
          </cell>
          <cell r="H24" t="str">
            <v>MMV</v>
          </cell>
        </row>
        <row r="25">
          <cell r="A25" t="str">
            <v>MMV018052</v>
          </cell>
          <cell r="B25" t="str">
            <v>MMV052 (OZ609)</v>
          </cell>
          <cell r="C25">
            <v>1.3</v>
          </cell>
          <cell r="D25">
            <v>60.1</v>
          </cell>
          <cell r="E25">
            <v>5000</v>
          </cell>
          <cell r="H25" t="str">
            <v>Nebraska, Monash, Swiss-TPH</v>
          </cell>
        </row>
        <row r="26">
          <cell r="A26" t="str">
            <v>MMV018912</v>
          </cell>
          <cell r="B26" t="str">
            <v>DSM265</v>
          </cell>
          <cell r="C26">
            <v>4.3</v>
          </cell>
          <cell r="D26">
            <v>5000</v>
          </cell>
          <cell r="E26">
            <v>5000</v>
          </cell>
          <cell r="H26" t="str">
            <v>Takeda Pharmaceutical Company Ltd (Japan)</v>
          </cell>
        </row>
        <row r="27">
          <cell r="A27" t="str">
            <v>MMV019066</v>
          </cell>
          <cell r="B27" t="str">
            <v>MMV019066</v>
          </cell>
          <cell r="C27">
            <v>104.54</v>
          </cell>
          <cell r="D27">
            <v>5000</v>
          </cell>
          <cell r="E27">
            <v>5000</v>
          </cell>
          <cell r="H27" t="str">
            <v>GlaxoSmithKline Pharmaceuticals</v>
          </cell>
        </row>
        <row r="28">
          <cell r="A28" t="str">
            <v>MMV019313</v>
          </cell>
          <cell r="B28" t="str">
            <v>MMV019313</v>
          </cell>
          <cell r="C28">
            <v>115.85</v>
          </cell>
          <cell r="D28">
            <v>3928</v>
          </cell>
          <cell r="E28">
            <v>5000</v>
          </cell>
          <cell r="H28" t="str">
            <v>GlaxoSmithKline Pharmaceuticals</v>
          </cell>
        </row>
        <row r="29">
          <cell r="A29" t="str">
            <v>MMV019662</v>
          </cell>
          <cell r="B29" t="str">
            <v>MMV019662</v>
          </cell>
          <cell r="C29">
            <v>1729</v>
          </cell>
          <cell r="D29">
            <v>4715.5</v>
          </cell>
          <cell r="E29">
            <v>5000</v>
          </cell>
          <cell r="H29" t="str">
            <v>GlaxoSmithKline Pharmaceuticals</v>
          </cell>
        </row>
        <row r="30">
          <cell r="A30" t="str">
            <v>MMV019721</v>
          </cell>
          <cell r="B30" t="str">
            <v>MMV019721</v>
          </cell>
          <cell r="C30">
            <v>844.3</v>
          </cell>
          <cell r="D30">
            <v>3379</v>
          </cell>
          <cell r="E30">
            <v>1841.33</v>
          </cell>
          <cell r="H30" t="str">
            <v>MMV</v>
          </cell>
        </row>
        <row r="31">
          <cell r="A31" t="str">
            <v>MMV020438</v>
          </cell>
          <cell r="B31" t="str">
            <v>MMV020438</v>
          </cell>
          <cell r="C31">
            <v>1150.27</v>
          </cell>
          <cell r="D31">
            <v>4554</v>
          </cell>
          <cell r="E31">
            <v>5000</v>
          </cell>
          <cell r="H31" t="str">
            <v>MMV</v>
          </cell>
        </row>
        <row r="32">
          <cell r="A32" t="str">
            <v>MMV020746</v>
          </cell>
          <cell r="B32" t="str">
            <v>MMV020746</v>
          </cell>
          <cell r="C32">
            <v>5000</v>
          </cell>
          <cell r="D32">
            <v>5487</v>
          </cell>
          <cell r="E32">
            <v>5000</v>
          </cell>
          <cell r="H32" t="str">
            <v>MMV</v>
          </cell>
        </row>
        <row r="33">
          <cell r="A33" t="str">
            <v>MMV023367</v>
          </cell>
          <cell r="B33" t="str">
            <v>MMV023367</v>
          </cell>
          <cell r="C33">
            <v>1192.27</v>
          </cell>
          <cell r="D33">
            <v>2718</v>
          </cell>
          <cell r="E33">
            <v>5000</v>
          </cell>
          <cell r="H33" t="str">
            <v>MMV</v>
          </cell>
        </row>
        <row r="34">
          <cell r="A34" t="str">
            <v>MMV027634</v>
          </cell>
          <cell r="B34" t="str">
            <v>MMV027634</v>
          </cell>
          <cell r="C34">
            <v>37.74</v>
          </cell>
          <cell r="D34">
            <v>5000</v>
          </cell>
          <cell r="E34">
            <v>5000</v>
          </cell>
          <cell r="H34" t="str">
            <v>MMV</v>
          </cell>
        </row>
        <row r="35">
          <cell r="A35" t="str">
            <v>MMV029272</v>
          </cell>
          <cell r="B35" t="str">
            <v>MMV029272</v>
          </cell>
          <cell r="C35">
            <v>264.07</v>
          </cell>
          <cell r="D35">
            <v>4042</v>
          </cell>
          <cell r="E35">
            <v>3676</v>
          </cell>
          <cell r="H35" t="str">
            <v>GlaxoSmithKline Pharmaceuticals</v>
          </cell>
        </row>
        <row r="36">
          <cell r="A36" t="str">
            <v>MMV030084</v>
          </cell>
          <cell r="B36" t="str">
            <v>MMV030084</v>
          </cell>
          <cell r="C36">
            <v>160.16999999999999</v>
          </cell>
          <cell r="D36">
            <v>5000</v>
          </cell>
          <cell r="E36">
            <v>5000</v>
          </cell>
          <cell r="H36" t="str">
            <v>MMV</v>
          </cell>
        </row>
        <row r="37">
          <cell r="A37" t="str">
            <v>MMV034055</v>
          </cell>
          <cell r="B37" t="str">
            <v>ELQ-300</v>
          </cell>
          <cell r="C37">
            <v>5</v>
          </cell>
          <cell r="D37">
            <v>5000</v>
          </cell>
          <cell r="E37">
            <v>5000</v>
          </cell>
          <cell r="H37" t="str">
            <v>MMV</v>
          </cell>
        </row>
        <row r="38">
          <cell r="A38" t="str">
            <v>MMV084032</v>
          </cell>
          <cell r="B38" t="str">
            <v>Borrelidine</v>
          </cell>
          <cell r="C38">
            <v>4228.33</v>
          </cell>
          <cell r="D38">
            <v>5000</v>
          </cell>
          <cell r="E38">
            <v>5000</v>
          </cell>
          <cell r="H38" t="str">
            <v>MMV</v>
          </cell>
        </row>
        <row r="39">
          <cell r="A39" t="str">
            <v>MMV1542805</v>
          </cell>
          <cell r="B39" t="str">
            <v>MMV805</v>
          </cell>
          <cell r="C39">
            <v>85</v>
          </cell>
          <cell r="D39">
            <v>95.5</v>
          </cell>
          <cell r="E39">
            <v>2617</v>
          </cell>
          <cell r="H39" t="str">
            <v>MMV</v>
          </cell>
        </row>
        <row r="40">
          <cell r="A40" t="str">
            <v>MMV1542945</v>
          </cell>
          <cell r="B40" t="str">
            <v>ACT-451840</v>
          </cell>
          <cell r="C40">
            <v>8.34</v>
          </cell>
          <cell r="D40">
            <v>9.9</v>
          </cell>
          <cell r="E40">
            <v>11.1</v>
          </cell>
          <cell r="G40" t="str">
            <v>ok</v>
          </cell>
          <cell r="H40" t="str">
            <v>Idorsia (Switzerland)</v>
          </cell>
        </row>
        <row r="41">
          <cell r="A41" t="str">
            <v>MMV1557817</v>
          </cell>
          <cell r="B41" t="str">
            <v>MIPS1778</v>
          </cell>
          <cell r="C41">
            <v>32.83</v>
          </cell>
          <cell r="D41">
            <v>1798</v>
          </cell>
          <cell r="E41">
            <v>5000</v>
          </cell>
          <cell r="H41" t="str">
            <v>MMV</v>
          </cell>
        </row>
        <row r="42">
          <cell r="A42" t="str">
            <v>MMV1557821</v>
          </cell>
          <cell r="B42" t="str">
            <v>SC 83288</v>
          </cell>
          <cell r="C42">
            <v>6.68</v>
          </cell>
          <cell r="D42">
            <v>3903</v>
          </cell>
          <cell r="E42">
            <v>5000</v>
          </cell>
          <cell r="G42" t="str">
            <v>ok to publish, the provider (Uni of Heidelberg) must be stated as a source of the material</v>
          </cell>
          <cell r="H42" t="str">
            <v>University of Heidelberg (Germany)</v>
          </cell>
        </row>
        <row r="43">
          <cell r="A43" t="str">
            <v>MMV1558277</v>
          </cell>
          <cell r="B43" t="str">
            <v>MMV1558277</v>
          </cell>
          <cell r="C43">
            <v>759.3</v>
          </cell>
          <cell r="D43">
            <v>5000</v>
          </cell>
          <cell r="E43">
            <v>5000</v>
          </cell>
          <cell r="H43" t="str">
            <v>MMV</v>
          </cell>
        </row>
        <row r="44">
          <cell r="A44" t="str">
            <v>MMV1576861</v>
          </cell>
          <cell r="B44" t="str">
            <v>49c</v>
          </cell>
          <cell r="C44">
            <v>0.6</v>
          </cell>
          <cell r="D44">
            <v>1031</v>
          </cell>
          <cell r="E44">
            <v>5000</v>
          </cell>
          <cell r="H44" t="str">
            <v>MMV</v>
          </cell>
        </row>
        <row r="45">
          <cell r="A45" t="str">
            <v>MMV1576861</v>
          </cell>
          <cell r="B45" t="str">
            <v>MMV1576861</v>
          </cell>
          <cell r="C45">
            <v>519.35</v>
          </cell>
          <cell r="D45">
            <v>5000</v>
          </cell>
          <cell r="E45">
            <v>5000</v>
          </cell>
          <cell r="H45" t="str">
            <v>MMV</v>
          </cell>
        </row>
        <row r="46">
          <cell r="A46" t="str">
            <v>MMV1577530</v>
          </cell>
          <cell r="B46" t="str">
            <v>MMV1577530</v>
          </cell>
          <cell r="C46">
            <v>25.87</v>
          </cell>
          <cell r="D46">
            <v>147.13999999999999</v>
          </cell>
          <cell r="E46">
            <v>481.57</v>
          </cell>
          <cell r="H46" t="str">
            <v>MMV</v>
          </cell>
        </row>
        <row r="47">
          <cell r="A47" t="str">
            <v>MMV1578884</v>
          </cell>
          <cell r="B47" t="str">
            <v>CRS-3123</v>
          </cell>
          <cell r="C47">
            <v>1643.33</v>
          </cell>
          <cell r="D47">
            <v>3776</v>
          </cell>
          <cell r="E47">
            <v>5000</v>
          </cell>
          <cell r="H47" t="str">
            <v xml:space="preserve">Crestone (USA) </v>
          </cell>
        </row>
        <row r="48">
          <cell r="A48" t="str">
            <v>MMV1580857</v>
          </cell>
          <cell r="B48" t="str">
            <v>Mupirocin</v>
          </cell>
          <cell r="C48">
            <v>100.49</v>
          </cell>
          <cell r="D48">
            <v>5000</v>
          </cell>
          <cell r="E48">
            <v>5000</v>
          </cell>
          <cell r="H48" t="str">
            <v>MMV</v>
          </cell>
        </row>
        <row r="49">
          <cell r="A49" t="str">
            <v>MMV1581373</v>
          </cell>
          <cell r="B49" t="str">
            <v>KAE609 analog</v>
          </cell>
          <cell r="C49">
            <v>0.55000000000000004</v>
          </cell>
          <cell r="D49">
            <v>1.1399999999999999</v>
          </cell>
          <cell r="E49">
            <v>0.11</v>
          </cell>
          <cell r="H49" t="str">
            <v>MMV</v>
          </cell>
        </row>
        <row r="50">
          <cell r="A50" t="str">
            <v>MMV1582617</v>
          </cell>
          <cell r="B50" t="str">
            <v>NVP-INE963</v>
          </cell>
          <cell r="C50">
            <v>3</v>
          </cell>
          <cell r="D50">
            <v>4.49</v>
          </cell>
          <cell r="E50">
            <v>4987.7</v>
          </cell>
          <cell r="H50" t="str">
            <v>Novartis</v>
          </cell>
        </row>
        <row r="51">
          <cell r="A51" t="str">
            <v>MMV1645159</v>
          </cell>
          <cell r="B51" t="str">
            <v>MMV1645159</v>
          </cell>
          <cell r="C51">
            <v>388.83</v>
          </cell>
          <cell r="D51">
            <v>4379</v>
          </cell>
          <cell r="E51">
            <v>5000</v>
          </cell>
          <cell r="H51" t="str">
            <v>MMV</v>
          </cell>
        </row>
        <row r="52">
          <cell r="A52" t="str">
            <v>MMV1792684</v>
          </cell>
          <cell r="B52" t="str">
            <v>TCMDC-135051</v>
          </cell>
          <cell r="C52">
            <v>115.67</v>
          </cell>
          <cell r="D52">
            <v>840</v>
          </cell>
          <cell r="E52">
            <v>2526</v>
          </cell>
          <cell r="H52" t="str">
            <v>GlaxoSmithKline Pharmaceuticals</v>
          </cell>
        </row>
        <row r="53">
          <cell r="A53" t="str">
            <v>MMV1793038</v>
          </cell>
          <cell r="B53" t="str">
            <v>BRD7539</v>
          </cell>
          <cell r="C53">
            <v>5.54</v>
          </cell>
          <cell r="D53">
            <v>5000</v>
          </cell>
          <cell r="E53">
            <v>5000</v>
          </cell>
          <cell r="H53" t="str">
            <v xml:space="preserve">Broad Institute (USA) and Eisai (Japan) </v>
          </cell>
        </row>
        <row r="54">
          <cell r="A54" t="str">
            <v>MMV1793799</v>
          </cell>
          <cell r="B54" t="str">
            <v>ML10</v>
          </cell>
          <cell r="C54">
            <v>18.149999999999999</v>
          </cell>
          <cell r="D54">
            <v>5000</v>
          </cell>
          <cell r="E54">
            <v>5000</v>
          </cell>
          <cell r="H54" t="str">
            <v>Merck, London School of Hygiene and Tropical Medicine</v>
          </cell>
        </row>
        <row r="55">
          <cell r="A55" t="str">
            <v>MMV1794913</v>
          </cell>
          <cell r="B55" t="str">
            <v>S2140804224</v>
          </cell>
          <cell r="C55">
            <v>10</v>
          </cell>
          <cell r="D55">
            <v>5000</v>
          </cell>
          <cell r="E55">
            <v>5000</v>
          </cell>
          <cell r="H55" t="str">
            <v>MMV</v>
          </cell>
        </row>
        <row r="56">
          <cell r="A56" t="str">
            <v>MMV1804586</v>
          </cell>
          <cell r="B56" t="str">
            <v>S2140803834</v>
          </cell>
          <cell r="C56">
            <v>23</v>
          </cell>
          <cell r="D56">
            <v>5000</v>
          </cell>
          <cell r="E56">
            <v>4903</v>
          </cell>
          <cell r="H56" t="str">
            <v>MMV</v>
          </cell>
        </row>
        <row r="57">
          <cell r="A57" t="str">
            <v>MMV390048</v>
          </cell>
          <cell r="B57" t="str">
            <v>MMV048</v>
          </cell>
          <cell r="C57">
            <v>24</v>
          </cell>
          <cell r="D57">
            <v>171</v>
          </cell>
          <cell r="E57">
            <v>101.4</v>
          </cell>
          <cell r="H57" t="str">
            <v>University of Cape Town (RSA)</v>
          </cell>
        </row>
        <row r="58">
          <cell r="A58" t="str">
            <v>MMV390482</v>
          </cell>
          <cell r="B58" t="str">
            <v>SJ733</v>
          </cell>
          <cell r="C58">
            <v>30</v>
          </cell>
          <cell r="D58">
            <v>102.7</v>
          </cell>
          <cell r="E58">
            <v>367.5</v>
          </cell>
          <cell r="G58" t="str">
            <v>ok to publish</v>
          </cell>
          <cell r="H58" t="str">
            <v>University of Kentucky (USA) and Eisai (Japan)</v>
          </cell>
        </row>
        <row r="59">
          <cell r="A59" t="str">
            <v>MMV397264</v>
          </cell>
          <cell r="B59" t="str">
            <v>21A092</v>
          </cell>
          <cell r="C59">
            <v>10.58</v>
          </cell>
          <cell r="D59">
            <v>62.1</v>
          </cell>
          <cell r="E59">
            <v>213.3</v>
          </cell>
          <cell r="H59" t="str">
            <v>Drexel University (USA), University of Washington (USA),  Monash University (Australia), Genomics Institute of the Novartis Research Foundation</v>
          </cell>
        </row>
        <row r="60">
          <cell r="A60" t="str">
            <v>MMV642943</v>
          </cell>
          <cell r="C60">
            <v>5.38</v>
          </cell>
          <cell r="D60">
            <v>208.7</v>
          </cell>
          <cell r="E60">
            <v>125.6</v>
          </cell>
          <cell r="H60" t="str">
            <v>H3D, University of Cape Town (RSA)</v>
          </cell>
        </row>
        <row r="61">
          <cell r="A61" t="str">
            <v>MMV642944</v>
          </cell>
          <cell r="B61" t="str">
            <v>CC_642944</v>
          </cell>
          <cell r="C61">
            <v>13.78</v>
          </cell>
          <cell r="D61">
            <v>306.60000000000002</v>
          </cell>
          <cell r="E61">
            <v>319.10000000000002</v>
          </cell>
          <cell r="H61" t="str">
            <v>H3D, University of Cape Town (RSA)</v>
          </cell>
        </row>
        <row r="62">
          <cell r="A62" t="str">
            <v>MMV643121</v>
          </cell>
          <cell r="B62" t="str">
            <v>M5717 (DDD107498)</v>
          </cell>
          <cell r="C62">
            <v>1</v>
          </cell>
          <cell r="D62">
            <v>3.57</v>
          </cell>
          <cell r="E62">
            <v>0.25</v>
          </cell>
          <cell r="H62" t="str">
            <v>Merck KGaA, Shin Poong (South Korea)</v>
          </cell>
        </row>
        <row r="63">
          <cell r="A63" t="str">
            <v>MMV650381</v>
          </cell>
          <cell r="B63" t="str">
            <v>KDU691</v>
          </cell>
          <cell r="C63">
            <v>42.7</v>
          </cell>
          <cell r="D63">
            <v>2257</v>
          </cell>
          <cell r="E63">
            <v>767.8</v>
          </cell>
          <cell r="G63" t="str">
            <v>ok</v>
          </cell>
          <cell r="H63" t="str">
            <v>Novartis, Wellcome, BPRC, Swiss-TPH</v>
          </cell>
        </row>
        <row r="64">
          <cell r="A64" t="str">
            <v>MMV650896</v>
          </cell>
          <cell r="B64" t="str">
            <v>MMV650896</v>
          </cell>
          <cell r="C64">
            <v>341.23</v>
          </cell>
          <cell r="D64">
            <v>5000</v>
          </cell>
          <cell r="E64">
            <v>5000</v>
          </cell>
          <cell r="G64" t="str">
            <v>ok to publish, the provider (IRBM) must be stated as a source of the material</v>
          </cell>
          <cell r="H64" t="str">
            <v>IRMB, Institute of Regenerative Medicine and Biotherapies (France)</v>
          </cell>
        </row>
        <row r="65">
          <cell r="A65" t="str">
            <v>MMV652007</v>
          </cell>
          <cell r="B65" t="str">
            <v>AN3661</v>
          </cell>
          <cell r="C65">
            <v>46.26</v>
          </cell>
          <cell r="D65">
            <v>1086</v>
          </cell>
          <cell r="E65">
            <v>5000</v>
          </cell>
          <cell r="G65" t="str">
            <v>ok to publish</v>
          </cell>
          <cell r="H65" t="str">
            <v>Anacor Pharmaceuticals (USA)</v>
          </cell>
        </row>
        <row r="66">
          <cell r="A66" t="str">
            <v>MMV665852</v>
          </cell>
          <cell r="B66" t="str">
            <v>NSC 35217</v>
          </cell>
          <cell r="C66">
            <v>5171.67</v>
          </cell>
          <cell r="D66">
            <v>3978</v>
          </cell>
          <cell r="E66">
            <v>5000</v>
          </cell>
          <cell r="H66" t="str">
            <v>Novartis</v>
          </cell>
        </row>
        <row r="67">
          <cell r="A67" t="str">
            <v>MMV665924</v>
          </cell>
          <cell r="B67" t="str">
            <v>MMV665924</v>
          </cell>
          <cell r="C67">
            <v>649.20000000000005</v>
          </cell>
          <cell r="D67">
            <v>5000</v>
          </cell>
          <cell r="E67">
            <v>5000</v>
          </cell>
          <cell r="H67" t="str">
            <v>Novartis</v>
          </cell>
        </row>
        <row r="68">
          <cell r="A68" t="str">
            <v>MMV667530</v>
          </cell>
          <cell r="B68" t="str">
            <v>MMV667530</v>
          </cell>
          <cell r="C68">
            <v>129.72999999999999</v>
          </cell>
          <cell r="D68">
            <v>5000</v>
          </cell>
          <cell r="E68">
            <v>5000</v>
          </cell>
          <cell r="H68" t="str">
            <v>MMV</v>
          </cell>
        </row>
        <row r="69">
          <cell r="A69" t="str">
            <v>MMV668399</v>
          </cell>
          <cell r="B69" t="str">
            <v>MMV668399</v>
          </cell>
          <cell r="C69">
            <v>339.43</v>
          </cell>
          <cell r="D69">
            <v>1770</v>
          </cell>
          <cell r="E69">
            <v>5000</v>
          </cell>
          <cell r="H69" t="str">
            <v>GlaxoSmithKline Pharmaceuticals</v>
          </cell>
        </row>
        <row r="70">
          <cell r="A70" t="str">
            <v>MMV670325</v>
          </cell>
          <cell r="B70" t="str">
            <v>MMV670325</v>
          </cell>
          <cell r="C70">
            <v>1365</v>
          </cell>
          <cell r="D70">
            <v>4492</v>
          </cell>
          <cell r="E70">
            <v>3715.67</v>
          </cell>
          <cell r="H70" t="str">
            <v>MMV</v>
          </cell>
        </row>
        <row r="71">
          <cell r="A71" t="str">
            <v>MMV672641</v>
          </cell>
          <cell r="B71" t="str">
            <v>TDD-E209</v>
          </cell>
          <cell r="C71">
            <v>2.89</v>
          </cell>
          <cell r="D71">
            <v>143.4</v>
          </cell>
          <cell r="E71">
            <v>110.05</v>
          </cell>
          <cell r="H71" t="str">
            <v>MMV</v>
          </cell>
        </row>
        <row r="72">
          <cell r="A72" t="str">
            <v>MMV674143</v>
          </cell>
          <cell r="B72" t="str">
            <v>Cladosporin</v>
          </cell>
          <cell r="C72">
            <v>65.89</v>
          </cell>
          <cell r="D72">
            <v>199.4</v>
          </cell>
          <cell r="E72">
            <v>1000.67</v>
          </cell>
          <cell r="H72" t="str">
            <v>MMV</v>
          </cell>
        </row>
        <row r="73">
          <cell r="A73" t="str">
            <v>MMV674253</v>
          </cell>
          <cell r="B73" t="str">
            <v>AZ412/MMV253</v>
          </cell>
          <cell r="C73">
            <v>9</v>
          </cell>
          <cell r="D73">
            <v>141.97</v>
          </cell>
          <cell r="E73">
            <v>5000</v>
          </cell>
          <cell r="H73" t="str">
            <v>Zydus</v>
          </cell>
        </row>
        <row r="74">
          <cell r="A74" t="str">
            <v>MMV675052</v>
          </cell>
          <cell r="B74" t="str">
            <v>TM2-115</v>
          </cell>
          <cell r="C74">
            <v>10.71</v>
          </cell>
          <cell r="D74">
            <v>1411</v>
          </cell>
          <cell r="E74">
            <v>2399.33</v>
          </cell>
          <cell r="H74" t="str">
            <v>Imperial College London (UK), Aobious (USA)</v>
          </cell>
        </row>
        <row r="75">
          <cell r="A75" t="str">
            <v>MMV687815</v>
          </cell>
          <cell r="B75" t="str">
            <v>BRD7929</v>
          </cell>
          <cell r="C75">
            <v>1.07</v>
          </cell>
          <cell r="D75">
            <v>12.45</v>
          </cell>
          <cell r="E75">
            <v>5000</v>
          </cell>
          <cell r="H75" t="str">
            <v xml:space="preserve">Broad Institute (USA) and Eisai (Japan) </v>
          </cell>
        </row>
        <row r="76">
          <cell r="A76" t="str">
            <v>MMV688533</v>
          </cell>
          <cell r="B76" t="str">
            <v>MMV533</v>
          </cell>
          <cell r="C76">
            <v>1.9</v>
          </cell>
          <cell r="D76">
            <v>247.1</v>
          </cell>
          <cell r="E76">
            <v>5000</v>
          </cell>
          <cell r="G76" t="str">
            <v>ok to publish</v>
          </cell>
          <cell r="H76" t="str">
            <v>Sanofi</v>
          </cell>
        </row>
        <row r="77">
          <cell r="A77" t="str">
            <v>MMV693183</v>
          </cell>
          <cell r="B77" t="str">
            <v>MMV183</v>
          </cell>
          <cell r="C77">
            <v>9.4</v>
          </cell>
          <cell r="D77">
            <v>113</v>
          </cell>
          <cell r="E77">
            <v>26.2</v>
          </cell>
          <cell r="G77" t="str">
            <v>ok to publish</v>
          </cell>
          <cell r="H77" t="str">
            <v>TropIQ</v>
          </cell>
        </row>
        <row r="78">
          <cell r="A78" t="str">
            <v>MMV884705</v>
          </cell>
          <cell r="B78" t="str">
            <v>NMT-145</v>
          </cell>
          <cell r="C78">
            <v>0.14399999999999999</v>
          </cell>
          <cell r="D78">
            <v>5000</v>
          </cell>
          <cell r="E78">
            <v>5000</v>
          </cell>
          <cell r="H78" t="str">
            <v>MMV</v>
          </cell>
        </row>
        <row r="79">
          <cell r="A79" t="str">
            <v>MMV892604</v>
          </cell>
          <cell r="B79" t="str">
            <v>MMV892604</v>
          </cell>
          <cell r="C79">
            <v>151.9</v>
          </cell>
          <cell r="D79">
            <v>5000</v>
          </cell>
          <cell r="E79">
            <v>5000</v>
          </cell>
          <cell r="H79" t="str">
            <v>MMV</v>
          </cell>
        </row>
        <row r="80">
          <cell r="A80" t="str">
            <v>MMV892646</v>
          </cell>
          <cell r="B80" t="str">
            <v>JPC-3210</v>
          </cell>
          <cell r="C80">
            <v>9</v>
          </cell>
          <cell r="D80">
            <v>4.84</v>
          </cell>
          <cell r="E80">
            <v>5000</v>
          </cell>
          <cell r="H80" t="str">
            <v>Jacobus Pharmaceuticals (USA)</v>
          </cell>
        </row>
        <row r="81">
          <cell r="A81" t="str">
            <v>MMV982301</v>
          </cell>
          <cell r="B81" t="str">
            <v>FAR797</v>
          </cell>
          <cell r="C81">
            <v>614.79999999999995</v>
          </cell>
          <cell r="D81">
            <v>682.9</v>
          </cell>
          <cell r="E81">
            <v>2965</v>
          </cell>
          <cell r="G81" t="str">
            <v>ok to publish, the provider (Novartis) must be stated as a source of the material</v>
          </cell>
          <cell r="H81" t="str">
            <v>Novartis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18F6A-E950-4D6D-B7F8-8DBDD4C9CD4F}">
  <dimension ref="A1:R82"/>
  <sheetViews>
    <sheetView tabSelected="1" topLeftCell="A46" workbookViewId="0">
      <selection activeCell="C80" sqref="C80:C82"/>
    </sheetView>
  </sheetViews>
  <sheetFormatPr baseColWidth="10" defaultColWidth="8.83203125" defaultRowHeight="15" x14ac:dyDescent="0.2"/>
  <cols>
    <col min="1" max="2" width="21.6640625" customWidth="1"/>
    <col min="3" max="3" width="22.5" customWidth="1"/>
    <col min="4" max="4" width="1.6640625" style="7" customWidth="1"/>
    <col min="5" max="7" width="12.6640625" customWidth="1"/>
    <col min="8" max="8" width="1.6640625" style="7" customWidth="1"/>
    <col min="9" max="11" width="12.6640625" customWidth="1"/>
    <col min="12" max="12" width="1.6640625" style="7" customWidth="1"/>
    <col min="13" max="14" width="12.6640625" customWidth="1"/>
    <col min="15" max="15" width="1.6640625" style="7" customWidth="1"/>
    <col min="16" max="16" width="12.6640625" customWidth="1"/>
    <col min="17" max="17" width="1.6640625" style="7" customWidth="1"/>
    <col min="18" max="18" width="16.6640625" customWidth="1"/>
    <col min="19" max="19" width="19.5" customWidth="1"/>
  </cols>
  <sheetData>
    <row r="1" spans="1:18" s="2" customFormat="1" ht="73" customHeight="1" x14ac:dyDescent="0.2">
      <c r="A1" s="8" t="s">
        <v>219</v>
      </c>
      <c r="B1" s="13" t="s">
        <v>220</v>
      </c>
      <c r="C1" s="2" t="s">
        <v>221</v>
      </c>
      <c r="D1" s="5"/>
      <c r="E1" s="3" t="s">
        <v>0</v>
      </c>
      <c r="F1" s="9" t="s">
        <v>1</v>
      </c>
      <c r="G1" s="9" t="s">
        <v>2</v>
      </c>
      <c r="H1" s="5"/>
      <c r="I1" s="4" t="s">
        <v>215</v>
      </c>
      <c r="J1" s="10" t="s">
        <v>216</v>
      </c>
      <c r="K1" s="10" t="s">
        <v>217</v>
      </c>
      <c r="L1" s="5"/>
      <c r="M1" s="3" t="s">
        <v>3</v>
      </c>
      <c r="N1" s="9" t="s">
        <v>4</v>
      </c>
      <c r="O1" s="5"/>
      <c r="P1" s="3" t="s">
        <v>218</v>
      </c>
      <c r="Q1" s="5"/>
      <c r="R1" s="2" t="s">
        <v>5</v>
      </c>
    </row>
    <row r="2" spans="1:18" s="6" customFormat="1" ht="15" customHeight="1" x14ac:dyDescent="0.2">
      <c r="E2" s="11"/>
      <c r="F2" s="11"/>
      <c r="G2" s="11"/>
      <c r="I2" s="12"/>
      <c r="J2" s="12"/>
      <c r="K2" s="12"/>
      <c r="M2" s="11"/>
      <c r="N2" s="11"/>
      <c r="P2" s="11"/>
    </row>
    <row r="3" spans="1:18" x14ac:dyDescent="0.2">
      <c r="A3" t="s">
        <v>107</v>
      </c>
      <c r="B3" t="s">
        <v>107</v>
      </c>
      <c r="C3" t="s">
        <v>223</v>
      </c>
      <c r="E3">
        <v>233</v>
      </c>
      <c r="F3">
        <v>2156</v>
      </c>
      <c r="G3">
        <v>5000</v>
      </c>
      <c r="I3" s="1">
        <v>3.0000000000000001E-3</v>
      </c>
      <c r="J3" s="1">
        <v>1E-3</v>
      </c>
      <c r="K3" s="1">
        <v>1.0500000000000001E-2</v>
      </c>
      <c r="M3">
        <f t="shared" ref="M3:M34" si="0">F3/E3</f>
        <v>9.2532188841201712</v>
      </c>
      <c r="N3">
        <f t="shared" ref="N3:N34" si="1">G3/E3</f>
        <v>21.459227467811157</v>
      </c>
      <c r="P3">
        <v>1</v>
      </c>
      <c r="R3" t="s">
        <v>194</v>
      </c>
    </row>
    <row r="4" spans="1:18" x14ac:dyDescent="0.2">
      <c r="A4" t="s">
        <v>106</v>
      </c>
      <c r="B4" t="s">
        <v>106</v>
      </c>
      <c r="C4" t="s">
        <v>223</v>
      </c>
      <c r="E4">
        <v>339.43</v>
      </c>
      <c r="F4">
        <v>1770</v>
      </c>
      <c r="G4">
        <v>5000</v>
      </c>
      <c r="I4" s="1">
        <v>5.0900000000000001E-2</v>
      </c>
      <c r="J4" s="1">
        <v>1.5E-3</v>
      </c>
      <c r="K4" s="1">
        <v>1.52E-2</v>
      </c>
      <c r="M4">
        <f t="shared" si="0"/>
        <v>5.2146245175735793</v>
      </c>
      <c r="N4">
        <f t="shared" si="1"/>
        <v>14.730577733258698</v>
      </c>
      <c r="P4">
        <v>1</v>
      </c>
      <c r="R4" t="s">
        <v>195</v>
      </c>
    </row>
    <row r="5" spans="1:18" x14ac:dyDescent="0.2">
      <c r="A5" t="s">
        <v>112</v>
      </c>
      <c r="B5" t="s">
        <v>113</v>
      </c>
      <c r="C5" t="s">
        <v>223</v>
      </c>
      <c r="E5">
        <v>32.83</v>
      </c>
      <c r="F5">
        <v>1798</v>
      </c>
      <c r="G5">
        <v>5000</v>
      </c>
      <c r="I5" s="1">
        <v>7.1599999999999997E-2</v>
      </c>
      <c r="J5" s="1">
        <v>2.0000000000000001E-4</v>
      </c>
      <c r="K5" s="1">
        <v>8.6999999999999994E-3</v>
      </c>
      <c r="M5">
        <f t="shared" si="0"/>
        <v>54.766981419433449</v>
      </c>
      <c r="N5">
        <f t="shared" si="1"/>
        <v>152.29972586049345</v>
      </c>
      <c r="P5">
        <v>1</v>
      </c>
      <c r="R5" t="s">
        <v>196</v>
      </c>
    </row>
    <row r="6" spans="1:18" x14ac:dyDescent="0.2">
      <c r="A6" t="s">
        <v>114</v>
      </c>
      <c r="B6" t="s">
        <v>115</v>
      </c>
      <c r="C6" t="s">
        <v>223</v>
      </c>
      <c r="E6">
        <v>46.26</v>
      </c>
      <c r="F6">
        <v>1086</v>
      </c>
      <c r="G6">
        <v>5000</v>
      </c>
      <c r="I6" s="1">
        <v>1E-4</v>
      </c>
      <c r="J6" s="1">
        <v>5.9999999999999995E-4</v>
      </c>
      <c r="K6" s="1">
        <v>1.5E-3</v>
      </c>
      <c r="M6">
        <f t="shared" si="0"/>
        <v>23.476005188067447</v>
      </c>
      <c r="N6">
        <f t="shared" si="1"/>
        <v>108.08473843493299</v>
      </c>
      <c r="P6">
        <v>1</v>
      </c>
      <c r="R6" t="s">
        <v>197</v>
      </c>
    </row>
    <row r="7" spans="1:18" x14ac:dyDescent="0.2">
      <c r="A7" t="s">
        <v>7</v>
      </c>
      <c r="B7" t="s">
        <v>155</v>
      </c>
      <c r="C7" t="s">
        <v>223</v>
      </c>
      <c r="E7">
        <v>0.6</v>
      </c>
      <c r="F7">
        <v>1031</v>
      </c>
      <c r="G7">
        <v>5000</v>
      </c>
      <c r="I7" s="1">
        <v>3.3799999999999997E-2</v>
      </c>
      <c r="J7" s="1">
        <v>5.9999999999999995E-4</v>
      </c>
      <c r="K7" s="1">
        <v>2.5999999999999999E-3</v>
      </c>
      <c r="M7">
        <f t="shared" si="0"/>
        <v>1718.3333333333335</v>
      </c>
      <c r="N7">
        <f t="shared" si="1"/>
        <v>8333.3333333333339</v>
      </c>
      <c r="P7">
        <v>1</v>
      </c>
      <c r="R7" t="s">
        <v>185</v>
      </c>
    </row>
    <row r="8" spans="1:18" x14ac:dyDescent="0.2">
      <c r="A8" t="s">
        <v>159</v>
      </c>
      <c r="B8" t="s">
        <v>160</v>
      </c>
      <c r="C8" t="s">
        <v>223</v>
      </c>
      <c r="E8">
        <v>1.9</v>
      </c>
      <c r="F8">
        <v>247.1</v>
      </c>
      <c r="G8">
        <v>5000</v>
      </c>
      <c r="I8" s="1">
        <v>1E-4</v>
      </c>
      <c r="J8" s="1">
        <v>5.0000000000000001E-4</v>
      </c>
      <c r="K8" s="1">
        <v>5.9999999999999995E-4</v>
      </c>
      <c r="M8">
        <f t="shared" si="0"/>
        <v>130.05263157894737</v>
      </c>
      <c r="N8">
        <f t="shared" si="1"/>
        <v>2631.5789473684213</v>
      </c>
      <c r="P8">
        <v>1</v>
      </c>
      <c r="R8" t="s">
        <v>161</v>
      </c>
    </row>
    <row r="9" spans="1:18" x14ac:dyDescent="0.2">
      <c r="A9" t="s">
        <v>149</v>
      </c>
      <c r="B9" t="s">
        <v>150</v>
      </c>
      <c r="C9" t="s">
        <v>223</v>
      </c>
      <c r="E9">
        <v>9</v>
      </c>
      <c r="F9">
        <v>141.97</v>
      </c>
      <c r="G9">
        <v>5000</v>
      </c>
      <c r="I9" s="1">
        <v>6.4299999999999996E-2</v>
      </c>
      <c r="J9" s="1">
        <v>1E-4</v>
      </c>
      <c r="K9" s="1">
        <v>1E-4</v>
      </c>
      <c r="M9">
        <f t="shared" si="0"/>
        <v>15.774444444444445</v>
      </c>
      <c r="N9">
        <f t="shared" si="1"/>
        <v>555.55555555555554</v>
      </c>
      <c r="P9">
        <v>1</v>
      </c>
      <c r="R9" t="s">
        <v>151</v>
      </c>
    </row>
    <row r="10" spans="1:18" x14ac:dyDescent="0.2">
      <c r="A10" t="s">
        <v>135</v>
      </c>
      <c r="B10" t="s">
        <v>136</v>
      </c>
      <c r="C10" t="s">
        <v>223</v>
      </c>
      <c r="E10">
        <v>7.2</v>
      </c>
      <c r="F10">
        <v>108</v>
      </c>
      <c r="G10">
        <v>5000</v>
      </c>
      <c r="I10" s="1">
        <v>2.5999999999999999E-3</v>
      </c>
      <c r="J10" s="1">
        <v>2.5999999999999999E-3</v>
      </c>
      <c r="K10" s="1">
        <v>2.8999999999999998E-3</v>
      </c>
      <c r="M10">
        <f t="shared" si="0"/>
        <v>15</v>
      </c>
      <c r="N10">
        <f t="shared" si="1"/>
        <v>694.44444444444446</v>
      </c>
      <c r="P10">
        <v>1</v>
      </c>
      <c r="R10" t="s">
        <v>137</v>
      </c>
    </row>
    <row r="11" spans="1:18" x14ac:dyDescent="0.2">
      <c r="A11" t="s">
        <v>141</v>
      </c>
      <c r="B11" t="s">
        <v>142</v>
      </c>
      <c r="C11" t="s">
        <v>223</v>
      </c>
      <c r="E11">
        <v>1.3</v>
      </c>
      <c r="F11">
        <v>60.1</v>
      </c>
      <c r="G11">
        <v>5000</v>
      </c>
      <c r="I11" s="1">
        <v>1E-4</v>
      </c>
      <c r="J11" s="1">
        <v>1.5E-3</v>
      </c>
      <c r="K11" s="1">
        <v>1.6000000000000001E-3</v>
      </c>
      <c r="M11">
        <f t="shared" si="0"/>
        <v>46.230769230769234</v>
      </c>
      <c r="N11">
        <f t="shared" si="1"/>
        <v>3846.1538461538462</v>
      </c>
      <c r="P11">
        <v>1</v>
      </c>
      <c r="R11" t="s">
        <v>143</v>
      </c>
    </row>
    <row r="12" spans="1:18" x14ac:dyDescent="0.2">
      <c r="A12" t="s">
        <v>156</v>
      </c>
      <c r="B12" t="s">
        <v>157</v>
      </c>
      <c r="C12" t="s">
        <v>223</v>
      </c>
      <c r="E12">
        <v>5.7</v>
      </c>
      <c r="F12">
        <v>62.5</v>
      </c>
      <c r="G12">
        <v>5000</v>
      </c>
      <c r="I12" s="1">
        <v>5.0000000000000001E-4</v>
      </c>
      <c r="J12" s="1">
        <v>1.5E-3</v>
      </c>
      <c r="K12" s="1">
        <v>1.6000000000000001E-3</v>
      </c>
      <c r="M12">
        <f t="shared" si="0"/>
        <v>10.964912280701753</v>
      </c>
      <c r="N12">
        <f t="shared" si="1"/>
        <v>877.19298245614027</v>
      </c>
      <c r="P12">
        <v>1</v>
      </c>
      <c r="R12" t="s">
        <v>158</v>
      </c>
    </row>
    <row r="13" spans="1:18" x14ac:dyDescent="0.2">
      <c r="A13" t="s">
        <v>120</v>
      </c>
      <c r="B13" t="s">
        <v>121</v>
      </c>
      <c r="C13" t="s">
        <v>223</v>
      </c>
      <c r="E13">
        <v>15</v>
      </c>
      <c r="F13">
        <v>54.3</v>
      </c>
      <c r="G13">
        <v>5000</v>
      </c>
      <c r="I13" s="1">
        <v>7.9000000000000008E-3</v>
      </c>
      <c r="J13" s="1">
        <v>1.2999999999999999E-3</v>
      </c>
      <c r="K13" s="1">
        <v>1.2999999999999999E-3</v>
      </c>
      <c r="M13">
        <f t="shared" si="0"/>
        <v>3.6199999999999997</v>
      </c>
      <c r="N13">
        <f t="shared" si="1"/>
        <v>333.33333333333331</v>
      </c>
      <c r="P13">
        <v>1</v>
      </c>
      <c r="R13" t="s">
        <v>122</v>
      </c>
    </row>
    <row r="14" spans="1:18" x14ac:dyDescent="0.2">
      <c r="A14" t="s">
        <v>138</v>
      </c>
      <c r="B14" t="s">
        <v>139</v>
      </c>
      <c r="C14" t="s">
        <v>223</v>
      </c>
      <c r="E14">
        <v>9.5</v>
      </c>
      <c r="F14">
        <v>29.1</v>
      </c>
      <c r="G14">
        <v>5000</v>
      </c>
      <c r="I14" s="1">
        <v>4.65E-2</v>
      </c>
      <c r="J14" s="1">
        <v>1.1000000000000001E-3</v>
      </c>
      <c r="K14" s="1">
        <v>1.1999999999999999E-3</v>
      </c>
      <c r="M14">
        <f t="shared" si="0"/>
        <v>3.0631578947368423</v>
      </c>
      <c r="N14">
        <f t="shared" si="1"/>
        <v>526.31578947368416</v>
      </c>
      <c r="P14">
        <v>1</v>
      </c>
      <c r="R14" t="s">
        <v>140</v>
      </c>
    </row>
    <row r="15" spans="1:18" x14ac:dyDescent="0.2">
      <c r="A15" t="s">
        <v>132</v>
      </c>
      <c r="B15" t="s">
        <v>133</v>
      </c>
      <c r="C15" t="s">
        <v>223</v>
      </c>
      <c r="E15">
        <v>3</v>
      </c>
      <c r="F15">
        <v>20.2</v>
      </c>
      <c r="G15">
        <v>5000</v>
      </c>
      <c r="I15" s="1">
        <v>2.9700000000000001E-2</v>
      </c>
      <c r="J15" s="1">
        <v>1.5E-3</v>
      </c>
      <c r="K15" s="1">
        <v>1.5E-3</v>
      </c>
      <c r="M15">
        <f t="shared" si="0"/>
        <v>6.7333333333333334</v>
      </c>
      <c r="N15">
        <f t="shared" si="1"/>
        <v>1666.6666666666667</v>
      </c>
      <c r="P15">
        <v>1</v>
      </c>
      <c r="R15" t="s">
        <v>134</v>
      </c>
    </row>
    <row r="16" spans="1:18" x14ac:dyDescent="0.2">
      <c r="A16" t="s">
        <v>118</v>
      </c>
      <c r="B16" t="s">
        <v>119</v>
      </c>
      <c r="C16" t="s">
        <v>223</v>
      </c>
      <c r="E16">
        <v>1.07</v>
      </c>
      <c r="F16">
        <v>12.45</v>
      </c>
      <c r="G16">
        <v>5000</v>
      </c>
      <c r="I16" s="1">
        <v>0.13639999999999999</v>
      </c>
      <c r="J16" s="1">
        <v>6.9999999999999999E-4</v>
      </c>
      <c r="K16" s="1">
        <v>6.9999999999999999E-4</v>
      </c>
      <c r="M16">
        <f t="shared" si="0"/>
        <v>11.635514018691588</v>
      </c>
      <c r="N16">
        <f t="shared" si="1"/>
        <v>4672.8971962616815</v>
      </c>
      <c r="P16">
        <v>1</v>
      </c>
      <c r="R16" t="s">
        <v>198</v>
      </c>
    </row>
    <row r="17" spans="1:18" x14ac:dyDescent="0.2">
      <c r="A17" t="s">
        <v>146</v>
      </c>
      <c r="B17" t="s">
        <v>147</v>
      </c>
      <c r="C17" t="s">
        <v>223</v>
      </c>
      <c r="E17">
        <v>3</v>
      </c>
      <c r="F17">
        <v>4.49</v>
      </c>
      <c r="G17">
        <v>4987.7</v>
      </c>
      <c r="I17" s="1">
        <v>0.28689999999999999</v>
      </c>
      <c r="J17" s="1">
        <v>2.9999999999999997E-4</v>
      </c>
      <c r="K17" s="1">
        <v>2.9999999999999997E-4</v>
      </c>
      <c r="M17">
        <f t="shared" si="0"/>
        <v>1.4966666666666668</v>
      </c>
      <c r="N17">
        <f t="shared" si="1"/>
        <v>1662.5666666666666</v>
      </c>
      <c r="P17">
        <v>1</v>
      </c>
      <c r="R17" t="s">
        <v>148</v>
      </c>
    </row>
    <row r="18" spans="1:18" x14ac:dyDescent="0.2">
      <c r="A18" t="s">
        <v>152</v>
      </c>
      <c r="B18" t="s">
        <v>153</v>
      </c>
      <c r="C18" t="s">
        <v>223</v>
      </c>
      <c r="E18">
        <v>9</v>
      </c>
      <c r="F18">
        <v>4.84</v>
      </c>
      <c r="G18">
        <v>5000</v>
      </c>
      <c r="I18" s="1">
        <v>0.1925</v>
      </c>
      <c r="J18" s="1">
        <v>5.0000000000000001E-4</v>
      </c>
      <c r="K18" s="1">
        <v>5.0000000000000001E-4</v>
      </c>
      <c r="M18">
        <f t="shared" si="0"/>
        <v>0.5377777777777778</v>
      </c>
      <c r="N18">
        <f t="shared" si="1"/>
        <v>555.55555555555554</v>
      </c>
      <c r="P18">
        <v>1</v>
      </c>
      <c r="R18" t="s">
        <v>154</v>
      </c>
    </row>
    <row r="19" spans="1:18" x14ac:dyDescent="0.2">
      <c r="A19" t="s">
        <v>126</v>
      </c>
      <c r="B19" t="s">
        <v>127</v>
      </c>
      <c r="C19" t="s">
        <v>223</v>
      </c>
      <c r="E19">
        <v>9</v>
      </c>
      <c r="F19">
        <v>5.92</v>
      </c>
      <c r="G19">
        <v>5000</v>
      </c>
      <c r="I19" s="1">
        <v>0.44109999999999999</v>
      </c>
      <c r="J19" s="1">
        <v>5.0000000000000001E-4</v>
      </c>
      <c r="K19" s="1">
        <v>5.0000000000000001E-4</v>
      </c>
      <c r="M19">
        <f t="shared" si="0"/>
        <v>0.65777777777777779</v>
      </c>
      <c r="N19">
        <f t="shared" si="1"/>
        <v>555.55555555555554</v>
      </c>
      <c r="P19">
        <v>1</v>
      </c>
      <c r="R19" t="s">
        <v>128</v>
      </c>
    </row>
    <row r="20" spans="1:18" x14ac:dyDescent="0.2">
      <c r="A20" t="s">
        <v>162</v>
      </c>
      <c r="B20" t="s">
        <v>163</v>
      </c>
      <c r="C20" t="s">
        <v>223</v>
      </c>
      <c r="E20">
        <v>4228.33</v>
      </c>
      <c r="F20">
        <v>5000</v>
      </c>
      <c r="G20">
        <v>5000</v>
      </c>
      <c r="I20" s="1">
        <v>0.55779999999999996</v>
      </c>
      <c r="J20" s="1">
        <v>0.6008</v>
      </c>
      <c r="K20" s="1">
        <v>0.999</v>
      </c>
      <c r="M20">
        <f t="shared" si="0"/>
        <v>1.1824999467875024</v>
      </c>
      <c r="N20">
        <f t="shared" si="1"/>
        <v>1.1824999467875024</v>
      </c>
      <c r="P20">
        <v>2</v>
      </c>
      <c r="R20" t="s">
        <v>210</v>
      </c>
    </row>
    <row r="21" spans="1:18" x14ac:dyDescent="0.2">
      <c r="A21" t="s">
        <v>164</v>
      </c>
      <c r="B21" t="s">
        <v>165</v>
      </c>
      <c r="C21" t="s">
        <v>223</v>
      </c>
      <c r="E21">
        <v>5000</v>
      </c>
      <c r="F21">
        <v>5000</v>
      </c>
      <c r="G21">
        <v>5000</v>
      </c>
      <c r="I21" s="1">
        <v>0.31619999999999998</v>
      </c>
      <c r="J21" s="1">
        <v>0.999</v>
      </c>
      <c r="K21" s="1">
        <v>0.28089999999999998</v>
      </c>
      <c r="M21">
        <f t="shared" si="0"/>
        <v>1</v>
      </c>
      <c r="N21">
        <f t="shared" si="1"/>
        <v>1</v>
      </c>
      <c r="P21">
        <v>2</v>
      </c>
      <c r="R21" t="s">
        <v>211</v>
      </c>
    </row>
    <row r="22" spans="1:18" x14ac:dyDescent="0.2">
      <c r="A22" t="s">
        <v>166</v>
      </c>
      <c r="B22" t="s">
        <v>166</v>
      </c>
      <c r="C22" t="s">
        <v>223</v>
      </c>
      <c r="E22">
        <v>5000</v>
      </c>
      <c r="F22">
        <v>5000</v>
      </c>
      <c r="G22">
        <v>5000</v>
      </c>
      <c r="I22" s="1">
        <v>0.999</v>
      </c>
      <c r="J22" s="1">
        <v>0.999</v>
      </c>
      <c r="K22" s="1">
        <v>0.999</v>
      </c>
      <c r="M22">
        <f t="shared" si="0"/>
        <v>1</v>
      </c>
      <c r="N22">
        <f t="shared" si="1"/>
        <v>1</v>
      </c>
      <c r="P22">
        <v>2</v>
      </c>
      <c r="R22" t="s">
        <v>212</v>
      </c>
    </row>
    <row r="23" spans="1:18" x14ac:dyDescent="0.2">
      <c r="A23" t="s">
        <v>167</v>
      </c>
      <c r="B23" t="s">
        <v>168</v>
      </c>
      <c r="C23" t="s">
        <v>223</v>
      </c>
      <c r="E23">
        <v>5171.67</v>
      </c>
      <c r="F23">
        <v>3978</v>
      </c>
      <c r="G23">
        <v>5000</v>
      </c>
      <c r="I23" s="1">
        <v>0.24379999999999999</v>
      </c>
      <c r="J23" s="1">
        <v>0.88580000000000003</v>
      </c>
      <c r="K23" s="1">
        <v>0.2198</v>
      </c>
      <c r="M23">
        <f t="shared" si="0"/>
        <v>0.7691906096096619</v>
      </c>
      <c r="N23">
        <f t="shared" si="1"/>
        <v>0.96680569332536681</v>
      </c>
      <c r="P23">
        <v>2</v>
      </c>
      <c r="R23" t="s">
        <v>213</v>
      </c>
    </row>
    <row r="24" spans="1:18" x14ac:dyDescent="0.2">
      <c r="A24" t="s">
        <v>169</v>
      </c>
      <c r="B24" t="s">
        <v>169</v>
      </c>
      <c r="C24" t="str">
        <f>VLOOKUP(A24, '[1]Fig 2A order'!$A:$H, 8, 0)</f>
        <v>MMV</v>
      </c>
      <c r="E24">
        <v>5000</v>
      </c>
      <c r="F24">
        <v>5487</v>
      </c>
      <c r="G24">
        <v>5000</v>
      </c>
      <c r="I24" s="1">
        <v>0.61499999999999999</v>
      </c>
      <c r="J24" s="1">
        <v>0.999</v>
      </c>
      <c r="K24" s="1">
        <v>0.57840000000000003</v>
      </c>
      <c r="M24">
        <f t="shared" si="0"/>
        <v>1.0973999999999999</v>
      </c>
      <c r="N24">
        <f t="shared" si="1"/>
        <v>1</v>
      </c>
      <c r="P24">
        <v>2</v>
      </c>
      <c r="R24" t="s">
        <v>214</v>
      </c>
    </row>
    <row r="25" spans="1:18" x14ac:dyDescent="0.2">
      <c r="A25" t="s">
        <v>86</v>
      </c>
      <c r="B25" t="s">
        <v>87</v>
      </c>
      <c r="C25" t="str">
        <f>VLOOKUP(A25, '[1]Fig 2A order'!$A:$H, 8, 0)</f>
        <v>MMV</v>
      </c>
      <c r="E25">
        <v>0.55000000000000004</v>
      </c>
      <c r="F25">
        <v>1.1399999999999999</v>
      </c>
      <c r="G25">
        <v>0.11</v>
      </c>
      <c r="I25" s="1">
        <v>0.2868</v>
      </c>
      <c r="J25" s="1">
        <v>1.4999999999999999E-2</v>
      </c>
      <c r="K25" s="1">
        <v>9.4399999999999998E-2</v>
      </c>
      <c r="M25">
        <f t="shared" si="0"/>
        <v>2.0727272727272723</v>
      </c>
      <c r="N25">
        <f t="shared" si="1"/>
        <v>0.19999999999999998</v>
      </c>
      <c r="P25">
        <v>3</v>
      </c>
      <c r="R25" t="s">
        <v>88</v>
      </c>
    </row>
    <row r="26" spans="1:18" x14ac:dyDescent="0.2">
      <c r="A26" t="s">
        <v>95</v>
      </c>
      <c r="B26" t="s">
        <v>96</v>
      </c>
      <c r="C26" t="str">
        <f>VLOOKUP(A26, '[1]Fig 2A order'!$A:$H, 8, 0)</f>
        <v>Merck KGaA, Shin Poong (South Korea)</v>
      </c>
      <c r="E26">
        <v>1</v>
      </c>
      <c r="F26">
        <v>3.57</v>
      </c>
      <c r="G26">
        <v>0.25</v>
      </c>
      <c r="I26" s="1">
        <v>4.0399999999999998E-2</v>
      </c>
      <c r="J26" s="1">
        <v>0.21390000000000001</v>
      </c>
      <c r="K26" s="1">
        <v>9.2999999999999992E-3</v>
      </c>
      <c r="M26">
        <f t="shared" si="0"/>
        <v>3.57</v>
      </c>
      <c r="N26">
        <f t="shared" si="1"/>
        <v>0.25</v>
      </c>
      <c r="P26">
        <v>3</v>
      </c>
      <c r="R26" t="s">
        <v>97</v>
      </c>
    </row>
    <row r="27" spans="1:18" x14ac:dyDescent="0.2">
      <c r="A27" t="s">
        <v>98</v>
      </c>
      <c r="B27" t="s">
        <v>99</v>
      </c>
      <c r="C27" t="str">
        <f>VLOOKUP(A27, '[1]Fig 2A order'!$A:$H, 8, 0)</f>
        <v>TropIQ</v>
      </c>
      <c r="E27">
        <v>9.4</v>
      </c>
      <c r="F27">
        <v>113</v>
      </c>
      <c r="G27">
        <v>26.2</v>
      </c>
      <c r="I27" s="1">
        <v>3.85E-2</v>
      </c>
      <c r="J27" s="1">
        <v>2.87E-2</v>
      </c>
      <c r="K27" s="1">
        <v>6.4500000000000002E-2</v>
      </c>
      <c r="M27">
        <f t="shared" si="0"/>
        <v>12.021276595744681</v>
      </c>
      <c r="N27">
        <f t="shared" si="1"/>
        <v>2.7872340425531914</v>
      </c>
      <c r="P27">
        <v>3</v>
      </c>
      <c r="R27" t="s">
        <v>100</v>
      </c>
    </row>
    <row r="28" spans="1:18" x14ac:dyDescent="0.2">
      <c r="A28" t="s">
        <v>89</v>
      </c>
      <c r="B28" t="s">
        <v>90</v>
      </c>
      <c r="C28" t="s">
        <v>224</v>
      </c>
      <c r="E28">
        <v>24</v>
      </c>
      <c r="F28">
        <v>171</v>
      </c>
      <c r="G28">
        <v>101.4</v>
      </c>
      <c r="I28" s="1">
        <v>6.9999999999999999E-4</v>
      </c>
      <c r="J28" s="1">
        <v>2.9999999999999997E-4</v>
      </c>
      <c r="K28" s="1">
        <v>1.47E-2</v>
      </c>
      <c r="M28">
        <f t="shared" si="0"/>
        <v>7.125</v>
      </c>
      <c r="N28">
        <f t="shared" si="1"/>
        <v>4.2250000000000005</v>
      </c>
      <c r="P28">
        <v>3</v>
      </c>
      <c r="R28" t="s">
        <v>91</v>
      </c>
    </row>
    <row r="29" spans="1:18" x14ac:dyDescent="0.2">
      <c r="A29" t="s">
        <v>104</v>
      </c>
      <c r="B29" t="s">
        <v>222</v>
      </c>
      <c r="C29" t="str">
        <f>VLOOKUP(A29, '[1]Fig 2A order'!$A:$H, 8, 0)</f>
        <v>H3D, University of Cape Town (RSA)</v>
      </c>
      <c r="E29">
        <v>5.38</v>
      </c>
      <c r="F29">
        <v>208.7</v>
      </c>
      <c r="G29">
        <v>125.6</v>
      </c>
      <c r="I29" s="1">
        <v>1E-4</v>
      </c>
      <c r="J29" s="1">
        <v>1E-4</v>
      </c>
      <c r="K29" s="1">
        <v>4.0000000000000002E-4</v>
      </c>
      <c r="M29">
        <f t="shared" si="0"/>
        <v>38.791821561338288</v>
      </c>
      <c r="N29">
        <f t="shared" si="1"/>
        <v>23.345724907063197</v>
      </c>
      <c r="P29">
        <v>3</v>
      </c>
      <c r="R29" t="s">
        <v>105</v>
      </c>
    </row>
    <row r="30" spans="1:18" x14ac:dyDescent="0.2">
      <c r="A30" t="s">
        <v>68</v>
      </c>
      <c r="B30" t="s">
        <v>69</v>
      </c>
      <c r="C30" t="s">
        <v>223</v>
      </c>
      <c r="E30">
        <v>2.89</v>
      </c>
      <c r="F30">
        <v>143.4</v>
      </c>
      <c r="G30">
        <v>110.05</v>
      </c>
      <c r="I30" s="1">
        <v>5.0000000000000001E-4</v>
      </c>
      <c r="J30" s="1">
        <v>0.13020000000000001</v>
      </c>
      <c r="K30" s="1">
        <v>0.60229999999999995</v>
      </c>
      <c r="M30">
        <f t="shared" si="0"/>
        <v>49.61937716262976</v>
      </c>
      <c r="N30">
        <f t="shared" si="1"/>
        <v>38.079584775086502</v>
      </c>
      <c r="P30">
        <v>3</v>
      </c>
      <c r="R30" t="s">
        <v>203</v>
      </c>
    </row>
    <row r="31" spans="1:18" x14ac:dyDescent="0.2">
      <c r="A31" t="s">
        <v>74</v>
      </c>
      <c r="B31" t="s">
        <v>75</v>
      </c>
      <c r="C31" t="s">
        <v>223</v>
      </c>
      <c r="E31">
        <v>1.02</v>
      </c>
      <c r="F31">
        <v>8.4</v>
      </c>
      <c r="G31">
        <v>7.64</v>
      </c>
      <c r="I31" s="1">
        <v>2.9000000000000001E-2</v>
      </c>
      <c r="J31" s="1">
        <v>0.27789999999999998</v>
      </c>
      <c r="K31" s="1">
        <v>0.90059999999999996</v>
      </c>
      <c r="M31">
        <f t="shared" si="0"/>
        <v>8.2352941176470598</v>
      </c>
      <c r="N31">
        <f t="shared" si="1"/>
        <v>7.4901960784313717</v>
      </c>
      <c r="P31">
        <v>3</v>
      </c>
      <c r="R31" t="s">
        <v>204</v>
      </c>
    </row>
    <row r="32" spans="1:18" x14ac:dyDescent="0.2">
      <c r="A32" t="s">
        <v>76</v>
      </c>
      <c r="B32" t="s">
        <v>77</v>
      </c>
      <c r="C32" t="s">
        <v>223</v>
      </c>
      <c r="E32">
        <v>13.78</v>
      </c>
      <c r="F32">
        <v>306.60000000000002</v>
      </c>
      <c r="G32">
        <v>319.10000000000002</v>
      </c>
      <c r="I32" s="1">
        <v>8.5000000000000006E-3</v>
      </c>
      <c r="J32" s="1">
        <v>1E-4</v>
      </c>
      <c r="K32" s="1">
        <v>0.85399999999999998</v>
      </c>
      <c r="M32">
        <f t="shared" si="0"/>
        <v>22.249637155297535</v>
      </c>
      <c r="N32">
        <f t="shared" si="1"/>
        <v>23.156748911465897</v>
      </c>
      <c r="P32">
        <v>3</v>
      </c>
      <c r="R32" t="s">
        <v>205</v>
      </c>
    </row>
    <row r="33" spans="1:18" x14ac:dyDescent="0.2">
      <c r="A33" s="1" t="s">
        <v>70</v>
      </c>
      <c r="B33" t="s">
        <v>71</v>
      </c>
      <c r="C33" t="s">
        <v>223</v>
      </c>
      <c r="E33">
        <v>8.34</v>
      </c>
      <c r="F33">
        <v>9.9</v>
      </c>
      <c r="G33">
        <v>11.1</v>
      </c>
      <c r="I33" s="1">
        <v>0.24310000000000001</v>
      </c>
      <c r="J33" s="1">
        <v>0.74350000000000005</v>
      </c>
      <c r="K33" s="1">
        <v>0.88649999999999995</v>
      </c>
      <c r="M33">
        <f t="shared" si="0"/>
        <v>1.1870503597122304</v>
      </c>
      <c r="N33">
        <f t="shared" si="1"/>
        <v>1.3309352517985611</v>
      </c>
      <c r="P33">
        <v>3</v>
      </c>
      <c r="R33" t="s">
        <v>206</v>
      </c>
    </row>
    <row r="34" spans="1:18" x14ac:dyDescent="0.2">
      <c r="A34" t="s">
        <v>67</v>
      </c>
      <c r="B34" t="s">
        <v>67</v>
      </c>
      <c r="C34" t="s">
        <v>223</v>
      </c>
      <c r="E34">
        <v>25.87</v>
      </c>
      <c r="F34">
        <v>147.13999999999999</v>
      </c>
      <c r="G34">
        <v>481.57</v>
      </c>
      <c r="I34" s="1">
        <v>1.66E-2</v>
      </c>
      <c r="J34" s="1">
        <v>1E-4</v>
      </c>
      <c r="K34" s="1">
        <v>5.9999999999999995E-4</v>
      </c>
      <c r="M34">
        <f t="shared" si="0"/>
        <v>5.6876691148047929</v>
      </c>
      <c r="N34">
        <f t="shared" si="1"/>
        <v>18.614998067259371</v>
      </c>
      <c r="P34">
        <v>3</v>
      </c>
      <c r="R34" t="s">
        <v>207</v>
      </c>
    </row>
    <row r="35" spans="1:18" x14ac:dyDescent="0.2">
      <c r="A35" t="s">
        <v>72</v>
      </c>
      <c r="B35" t="s">
        <v>73</v>
      </c>
      <c r="C35" t="s">
        <v>223</v>
      </c>
      <c r="E35">
        <v>10.58</v>
      </c>
      <c r="F35">
        <v>62.1</v>
      </c>
      <c r="G35">
        <v>213.3</v>
      </c>
      <c r="I35" s="1">
        <v>2.5000000000000001E-2</v>
      </c>
      <c r="J35" s="1">
        <v>5.4999999999999997E-3</v>
      </c>
      <c r="K35" s="1">
        <v>1.95E-2</v>
      </c>
      <c r="M35">
        <f t="shared" ref="M35:M66" si="2">F35/E35</f>
        <v>5.8695652173913047</v>
      </c>
      <c r="N35">
        <f t="shared" ref="N35:N66" si="3">G35/E35</f>
        <v>20.160680529300567</v>
      </c>
      <c r="P35">
        <v>3</v>
      </c>
      <c r="R35" t="s">
        <v>208</v>
      </c>
    </row>
    <row r="36" spans="1:18" x14ac:dyDescent="0.2">
      <c r="A36" t="s">
        <v>92</v>
      </c>
      <c r="B36" t="s">
        <v>93</v>
      </c>
      <c r="C36" t="s">
        <v>223</v>
      </c>
      <c r="E36">
        <v>30</v>
      </c>
      <c r="F36">
        <v>102.7</v>
      </c>
      <c r="G36">
        <v>367.5</v>
      </c>
      <c r="I36" s="1">
        <v>1.3599999999999999E-2</v>
      </c>
      <c r="J36" s="1">
        <v>2.5000000000000001E-3</v>
      </c>
      <c r="K36" s="1">
        <v>6.8999999999999999E-3</v>
      </c>
      <c r="M36">
        <f t="shared" si="2"/>
        <v>3.4233333333333333</v>
      </c>
      <c r="N36">
        <f t="shared" si="3"/>
        <v>12.25</v>
      </c>
      <c r="P36">
        <v>3</v>
      </c>
      <c r="R36" t="s">
        <v>94</v>
      </c>
    </row>
    <row r="37" spans="1:18" x14ac:dyDescent="0.2">
      <c r="A37" t="s">
        <v>78</v>
      </c>
      <c r="B37" t="s">
        <v>79</v>
      </c>
      <c r="C37" t="s">
        <v>223</v>
      </c>
      <c r="E37">
        <v>65.89</v>
      </c>
      <c r="F37">
        <v>199.4</v>
      </c>
      <c r="G37">
        <v>1000.67</v>
      </c>
      <c r="I37" s="1">
        <v>1E-4</v>
      </c>
      <c r="J37" s="1">
        <v>2.0000000000000001E-4</v>
      </c>
      <c r="K37" s="1">
        <v>2.9999999999999997E-4</v>
      </c>
      <c r="M37">
        <f t="shared" si="2"/>
        <v>3.0262558810138112</v>
      </c>
      <c r="N37">
        <f t="shared" si="3"/>
        <v>15.186978297161936</v>
      </c>
      <c r="P37">
        <v>3</v>
      </c>
      <c r="R37" t="s">
        <v>209</v>
      </c>
    </row>
    <row r="38" spans="1:18" x14ac:dyDescent="0.2">
      <c r="A38" t="s">
        <v>83</v>
      </c>
      <c r="B38" t="s">
        <v>84</v>
      </c>
      <c r="C38" t="s">
        <v>223</v>
      </c>
      <c r="E38">
        <v>21.7</v>
      </c>
      <c r="F38">
        <v>62.7</v>
      </c>
      <c r="G38">
        <v>457</v>
      </c>
      <c r="I38" s="1">
        <v>0.13469999999999999</v>
      </c>
      <c r="J38" s="1">
        <v>1.14E-2</v>
      </c>
      <c r="K38" s="1">
        <v>1.7000000000000001E-2</v>
      </c>
      <c r="M38">
        <f t="shared" si="2"/>
        <v>2.8894009216589862</v>
      </c>
      <c r="N38">
        <f t="shared" si="3"/>
        <v>21.059907834101384</v>
      </c>
      <c r="P38">
        <v>3</v>
      </c>
      <c r="R38" t="s">
        <v>85</v>
      </c>
    </row>
    <row r="39" spans="1:18" x14ac:dyDescent="0.2">
      <c r="A39" t="s">
        <v>101</v>
      </c>
      <c r="B39" t="s">
        <v>102</v>
      </c>
      <c r="C39" t="s">
        <v>225</v>
      </c>
      <c r="E39">
        <v>0.5</v>
      </c>
      <c r="F39">
        <v>1.03</v>
      </c>
      <c r="G39">
        <v>27.7</v>
      </c>
      <c r="I39" s="1">
        <v>4.2099999999999999E-2</v>
      </c>
      <c r="J39" s="1">
        <v>7.7999999999999996E-3</v>
      </c>
      <c r="K39" s="1">
        <v>8.3999999999999995E-3</v>
      </c>
      <c r="M39">
        <f t="shared" si="2"/>
        <v>2.06</v>
      </c>
      <c r="N39">
        <f t="shared" si="3"/>
        <v>55.4</v>
      </c>
      <c r="P39">
        <v>3</v>
      </c>
      <c r="R39" t="s">
        <v>103</v>
      </c>
    </row>
    <row r="40" spans="1:18" x14ac:dyDescent="0.2">
      <c r="A40" t="s">
        <v>80</v>
      </c>
      <c r="B40" t="s">
        <v>81</v>
      </c>
      <c r="C40" t="s">
        <v>223</v>
      </c>
      <c r="E40">
        <v>17</v>
      </c>
      <c r="F40">
        <v>27</v>
      </c>
      <c r="G40">
        <v>938.4</v>
      </c>
      <c r="I40" s="1">
        <v>0.28899999999999998</v>
      </c>
      <c r="J40" s="1">
        <v>2.0000000000000001E-4</v>
      </c>
      <c r="K40" s="1">
        <v>2.0000000000000001E-4</v>
      </c>
      <c r="M40">
        <f t="shared" si="2"/>
        <v>1.588235294117647</v>
      </c>
      <c r="N40">
        <f t="shared" si="3"/>
        <v>55.199999999999996</v>
      </c>
      <c r="P40">
        <v>3</v>
      </c>
      <c r="R40" t="s">
        <v>82</v>
      </c>
    </row>
    <row r="41" spans="1:18" x14ac:dyDescent="0.2">
      <c r="A41" t="s">
        <v>34</v>
      </c>
      <c r="B41" t="s">
        <v>34</v>
      </c>
      <c r="C41" t="s">
        <v>223</v>
      </c>
      <c r="E41">
        <v>1718</v>
      </c>
      <c r="F41">
        <v>2000</v>
      </c>
      <c r="G41">
        <v>5000</v>
      </c>
      <c r="I41" s="1">
        <v>7.8600000000000003E-2</v>
      </c>
      <c r="J41" s="1">
        <v>8.0999999999999996E-3</v>
      </c>
      <c r="K41" s="1">
        <v>1.1599999999999999E-2</v>
      </c>
      <c r="M41">
        <f t="shared" si="2"/>
        <v>1.1641443538998837</v>
      </c>
      <c r="N41">
        <f t="shared" si="3"/>
        <v>2.9103608847497089</v>
      </c>
      <c r="P41">
        <v>4</v>
      </c>
      <c r="R41" t="s">
        <v>188</v>
      </c>
    </row>
    <row r="42" spans="1:18" x14ac:dyDescent="0.2">
      <c r="A42" t="s">
        <v>33</v>
      </c>
      <c r="B42" t="s">
        <v>33</v>
      </c>
      <c r="C42" t="s">
        <v>223</v>
      </c>
      <c r="E42">
        <v>1192.27</v>
      </c>
      <c r="F42">
        <v>2718</v>
      </c>
      <c r="G42">
        <v>5000</v>
      </c>
      <c r="I42" s="1">
        <v>2.06E-2</v>
      </c>
      <c r="J42" s="1">
        <v>5.0000000000000001E-3</v>
      </c>
      <c r="K42" s="1">
        <v>4.2299999999999997E-2</v>
      </c>
      <c r="M42">
        <f t="shared" si="2"/>
        <v>2.2796849706861702</v>
      </c>
      <c r="N42">
        <f t="shared" si="3"/>
        <v>4.1936809615271713</v>
      </c>
      <c r="P42">
        <v>4</v>
      </c>
      <c r="R42" t="s">
        <v>189</v>
      </c>
    </row>
    <row r="43" spans="1:18" x14ac:dyDescent="0.2">
      <c r="A43" t="s">
        <v>45</v>
      </c>
      <c r="B43" t="s">
        <v>46</v>
      </c>
      <c r="C43" t="s">
        <v>223</v>
      </c>
      <c r="E43">
        <v>1000</v>
      </c>
      <c r="F43">
        <v>5000</v>
      </c>
      <c r="G43">
        <v>5000</v>
      </c>
      <c r="I43" s="1">
        <v>1E-3</v>
      </c>
      <c r="J43" s="1">
        <v>4.1999999999999997E-3</v>
      </c>
      <c r="K43" s="1">
        <v>0.999</v>
      </c>
      <c r="M43">
        <f t="shared" si="2"/>
        <v>5</v>
      </c>
      <c r="N43">
        <f t="shared" si="3"/>
        <v>5</v>
      </c>
      <c r="P43">
        <v>4</v>
      </c>
      <c r="R43" t="s">
        <v>47</v>
      </c>
    </row>
    <row r="44" spans="1:18" x14ac:dyDescent="0.2">
      <c r="A44" t="s">
        <v>8</v>
      </c>
      <c r="B44" t="s">
        <v>8</v>
      </c>
      <c r="C44" t="s">
        <v>223</v>
      </c>
      <c r="E44">
        <v>1150.27</v>
      </c>
      <c r="F44">
        <v>4554</v>
      </c>
      <c r="G44">
        <v>5000</v>
      </c>
      <c r="I44" s="1">
        <v>2.0999999999999999E-3</v>
      </c>
      <c r="J44" s="1">
        <v>4.7999999999999996E-3</v>
      </c>
      <c r="K44" s="1">
        <v>0.61470000000000002</v>
      </c>
      <c r="M44">
        <f t="shared" si="2"/>
        <v>3.9590704791049061</v>
      </c>
      <c r="N44">
        <f t="shared" si="3"/>
        <v>4.3468055326140824</v>
      </c>
      <c r="P44">
        <v>4</v>
      </c>
      <c r="R44" t="s">
        <v>190</v>
      </c>
    </row>
    <row r="45" spans="1:18" x14ac:dyDescent="0.2">
      <c r="A45" t="s">
        <v>39</v>
      </c>
      <c r="B45" t="s">
        <v>40</v>
      </c>
      <c r="C45" t="s">
        <v>223</v>
      </c>
      <c r="E45">
        <v>1000</v>
      </c>
      <c r="F45">
        <v>3988</v>
      </c>
      <c r="G45">
        <v>5000</v>
      </c>
      <c r="I45" s="1">
        <v>1.1000000000000001E-3</v>
      </c>
      <c r="J45" s="1">
        <v>4.3E-3</v>
      </c>
      <c r="K45" s="1">
        <v>0.24529999999999999</v>
      </c>
      <c r="M45">
        <f t="shared" si="2"/>
        <v>3.988</v>
      </c>
      <c r="N45">
        <f t="shared" si="3"/>
        <v>5</v>
      </c>
      <c r="P45">
        <v>4</v>
      </c>
      <c r="R45" t="s">
        <v>41</v>
      </c>
    </row>
    <row r="46" spans="1:18" x14ac:dyDescent="0.2">
      <c r="A46" t="s">
        <v>19</v>
      </c>
      <c r="B46" t="s">
        <v>20</v>
      </c>
      <c r="C46" t="s">
        <v>223</v>
      </c>
      <c r="E46">
        <v>1643.33</v>
      </c>
      <c r="F46">
        <v>3776</v>
      </c>
      <c r="G46">
        <v>5000</v>
      </c>
      <c r="I46" s="1">
        <v>1.23E-2</v>
      </c>
      <c r="J46" s="1">
        <v>4.4000000000000003E-3</v>
      </c>
      <c r="K46" s="1">
        <v>0.18279999999999999</v>
      </c>
      <c r="M46">
        <f t="shared" si="2"/>
        <v>2.2977734234755043</v>
      </c>
      <c r="N46">
        <f t="shared" si="3"/>
        <v>3.0426025204919283</v>
      </c>
      <c r="P46">
        <v>4</v>
      </c>
      <c r="R46" t="s">
        <v>191</v>
      </c>
    </row>
    <row r="47" spans="1:18" x14ac:dyDescent="0.2">
      <c r="A47" t="s">
        <v>32</v>
      </c>
      <c r="B47" t="s">
        <v>32</v>
      </c>
      <c r="C47" t="s">
        <v>223</v>
      </c>
      <c r="E47">
        <v>1729</v>
      </c>
      <c r="F47">
        <v>4715.5</v>
      </c>
      <c r="G47">
        <v>5000</v>
      </c>
      <c r="I47" s="1">
        <v>9.5999999999999992E-3</v>
      </c>
      <c r="J47" s="1">
        <v>2.3E-3</v>
      </c>
      <c r="K47" s="1">
        <v>0.73729999999999996</v>
      </c>
      <c r="M47">
        <f t="shared" si="2"/>
        <v>2.7272990167727009</v>
      </c>
      <c r="N47">
        <f t="shared" si="3"/>
        <v>2.891844997108155</v>
      </c>
      <c r="P47">
        <v>4</v>
      </c>
      <c r="R47" t="s">
        <v>192</v>
      </c>
    </row>
    <row r="48" spans="1:18" x14ac:dyDescent="0.2">
      <c r="A48" t="s">
        <v>21</v>
      </c>
      <c r="B48" t="s">
        <v>21</v>
      </c>
      <c r="C48" t="s">
        <v>223</v>
      </c>
      <c r="E48">
        <v>1365</v>
      </c>
      <c r="F48">
        <v>4492</v>
      </c>
      <c r="G48">
        <v>3715.67</v>
      </c>
      <c r="I48" s="1">
        <v>2.0000000000000001E-4</v>
      </c>
      <c r="J48" s="1">
        <v>1E-4</v>
      </c>
      <c r="K48" s="1">
        <v>4.4600000000000001E-2</v>
      </c>
      <c r="M48">
        <f t="shared" si="2"/>
        <v>3.2908424908424907</v>
      </c>
      <c r="N48">
        <f t="shared" si="3"/>
        <v>2.7221025641025642</v>
      </c>
      <c r="P48">
        <v>4</v>
      </c>
      <c r="R48" t="s">
        <v>193</v>
      </c>
    </row>
    <row r="49" spans="1:18" x14ac:dyDescent="0.2">
      <c r="A49" t="s">
        <v>64</v>
      </c>
      <c r="B49" t="s">
        <v>65</v>
      </c>
      <c r="C49" t="s">
        <v>225</v>
      </c>
      <c r="E49">
        <v>42.7</v>
      </c>
      <c r="F49">
        <v>2257</v>
      </c>
      <c r="G49">
        <v>767.8</v>
      </c>
      <c r="I49" s="1">
        <v>4.19E-2</v>
      </c>
      <c r="J49" s="1">
        <v>3.3099999999999997E-2</v>
      </c>
      <c r="K49" s="1">
        <v>0.13020000000000001</v>
      </c>
      <c r="M49">
        <f t="shared" si="2"/>
        <v>52.857142857142854</v>
      </c>
      <c r="N49">
        <f t="shared" si="3"/>
        <v>17.98126463700234</v>
      </c>
      <c r="P49">
        <v>5</v>
      </c>
      <c r="R49" t="s">
        <v>201</v>
      </c>
    </row>
    <row r="50" spans="1:18" x14ac:dyDescent="0.2">
      <c r="A50" t="s">
        <v>66</v>
      </c>
      <c r="B50" t="s">
        <v>66</v>
      </c>
      <c r="C50" t="s">
        <v>223</v>
      </c>
      <c r="E50">
        <v>844.3</v>
      </c>
      <c r="F50">
        <v>3379</v>
      </c>
      <c r="G50">
        <v>1841.33</v>
      </c>
      <c r="I50" s="1">
        <v>1E-4</v>
      </c>
      <c r="J50" s="1">
        <v>5.9999999999999995E-4</v>
      </c>
      <c r="K50" s="1">
        <v>1E-4</v>
      </c>
      <c r="M50">
        <f t="shared" si="2"/>
        <v>4.0021319436219356</v>
      </c>
      <c r="N50">
        <f t="shared" si="3"/>
        <v>2.1808954163212131</v>
      </c>
      <c r="P50">
        <v>5</v>
      </c>
      <c r="R50" t="s">
        <v>202</v>
      </c>
    </row>
    <row r="51" spans="1:18" x14ac:dyDescent="0.2">
      <c r="A51" t="s">
        <v>58</v>
      </c>
      <c r="B51" t="s">
        <v>59</v>
      </c>
      <c r="C51" t="s">
        <v>225</v>
      </c>
      <c r="E51">
        <v>6</v>
      </c>
      <c r="F51">
        <v>3300</v>
      </c>
      <c r="G51">
        <v>5000</v>
      </c>
      <c r="I51" s="1">
        <v>2.9999999999999997E-4</v>
      </c>
      <c r="J51" s="1">
        <v>8.9999999999999998E-4</v>
      </c>
      <c r="K51" s="1">
        <v>5.6500000000000002E-2</v>
      </c>
      <c r="M51">
        <f t="shared" si="2"/>
        <v>550</v>
      </c>
      <c r="N51">
        <f t="shared" si="3"/>
        <v>833.33333333333337</v>
      </c>
      <c r="P51">
        <v>6</v>
      </c>
      <c r="R51" t="s">
        <v>60</v>
      </c>
    </row>
    <row r="52" spans="1:18" x14ac:dyDescent="0.2">
      <c r="A52" t="s">
        <v>10</v>
      </c>
      <c r="B52" t="s">
        <v>11</v>
      </c>
      <c r="C52" s="14" t="s">
        <v>226</v>
      </c>
      <c r="E52">
        <v>6.68</v>
      </c>
      <c r="F52">
        <v>3903</v>
      </c>
      <c r="G52">
        <v>5000</v>
      </c>
      <c r="I52" s="1">
        <v>1E-3</v>
      </c>
      <c r="J52" s="1">
        <v>1.41E-2</v>
      </c>
      <c r="K52" s="1">
        <v>0.44059999999999999</v>
      </c>
      <c r="M52">
        <f t="shared" si="2"/>
        <v>584.28143712574854</v>
      </c>
      <c r="N52">
        <f t="shared" si="3"/>
        <v>748.50299401197606</v>
      </c>
      <c r="P52">
        <v>6</v>
      </c>
      <c r="R52" t="s">
        <v>170</v>
      </c>
    </row>
    <row r="53" spans="1:18" x14ac:dyDescent="0.2">
      <c r="A53" t="s">
        <v>14</v>
      </c>
      <c r="B53" t="s">
        <v>14</v>
      </c>
      <c r="C53" t="s">
        <v>223</v>
      </c>
      <c r="E53">
        <v>115.85</v>
      </c>
      <c r="F53">
        <v>3928</v>
      </c>
      <c r="G53">
        <v>5000</v>
      </c>
      <c r="I53" s="1">
        <v>2.3999999999999998E-3</v>
      </c>
      <c r="J53" s="1">
        <v>2.0000000000000001E-4</v>
      </c>
      <c r="K53" s="1">
        <v>0.1925</v>
      </c>
      <c r="M53">
        <f t="shared" si="2"/>
        <v>33.905912818299527</v>
      </c>
      <c r="N53">
        <f t="shared" si="3"/>
        <v>43.15925766076824</v>
      </c>
      <c r="P53">
        <v>6</v>
      </c>
      <c r="R53" t="s">
        <v>171</v>
      </c>
    </row>
    <row r="54" spans="1:18" x14ac:dyDescent="0.2">
      <c r="A54" t="s">
        <v>17</v>
      </c>
      <c r="B54" t="s">
        <v>17</v>
      </c>
      <c r="C54" t="s">
        <v>223</v>
      </c>
      <c r="E54">
        <v>388.83</v>
      </c>
      <c r="F54">
        <v>4379</v>
      </c>
      <c r="G54">
        <v>5000</v>
      </c>
      <c r="I54" s="1">
        <v>1.6299999999999999E-2</v>
      </c>
      <c r="J54" s="1">
        <v>2.9999999999999997E-4</v>
      </c>
      <c r="K54" s="1">
        <v>0.59440000000000004</v>
      </c>
      <c r="M54">
        <f t="shared" si="2"/>
        <v>11.261991101509658</v>
      </c>
      <c r="N54">
        <f t="shared" si="3"/>
        <v>12.859090090785177</v>
      </c>
      <c r="P54">
        <v>6</v>
      </c>
      <c r="R54" t="s">
        <v>172</v>
      </c>
    </row>
    <row r="55" spans="1:18" x14ac:dyDescent="0.2">
      <c r="A55" t="s">
        <v>35</v>
      </c>
      <c r="B55" t="s">
        <v>35</v>
      </c>
      <c r="C55" t="s">
        <v>223</v>
      </c>
      <c r="E55">
        <v>264.07</v>
      </c>
      <c r="F55">
        <v>4042</v>
      </c>
      <c r="G55">
        <v>3676</v>
      </c>
      <c r="I55" s="1">
        <v>1.38E-2</v>
      </c>
      <c r="J55" s="1">
        <v>8.2000000000000007E-3</v>
      </c>
      <c r="K55" s="1">
        <v>0.76429999999999998</v>
      </c>
      <c r="M55">
        <f t="shared" si="2"/>
        <v>15.306547506343016</v>
      </c>
      <c r="N55">
        <f t="shared" si="3"/>
        <v>13.920551368955202</v>
      </c>
      <c r="P55">
        <v>6</v>
      </c>
      <c r="R55" t="s">
        <v>173</v>
      </c>
    </row>
    <row r="56" spans="1:18" x14ac:dyDescent="0.2">
      <c r="A56" t="s">
        <v>22</v>
      </c>
      <c r="B56" t="s">
        <v>22</v>
      </c>
      <c r="C56" t="s">
        <v>223</v>
      </c>
      <c r="E56">
        <v>160.16999999999999</v>
      </c>
      <c r="F56">
        <v>5000</v>
      </c>
      <c r="G56">
        <v>5000</v>
      </c>
      <c r="I56" s="1">
        <v>1.2999999999999999E-3</v>
      </c>
      <c r="J56" s="1">
        <v>2.9999999999999997E-4</v>
      </c>
      <c r="K56" s="1">
        <v>0.999</v>
      </c>
      <c r="M56">
        <f t="shared" si="2"/>
        <v>31.216832115876883</v>
      </c>
      <c r="N56">
        <f t="shared" si="3"/>
        <v>31.216832115876883</v>
      </c>
      <c r="P56">
        <v>6</v>
      </c>
      <c r="R56" t="s">
        <v>174</v>
      </c>
    </row>
    <row r="57" spans="1:18" x14ac:dyDescent="0.2">
      <c r="A57" t="s">
        <v>6</v>
      </c>
      <c r="B57" t="s">
        <v>6</v>
      </c>
      <c r="C57" t="s">
        <v>223</v>
      </c>
      <c r="E57">
        <v>151.9</v>
      </c>
      <c r="F57">
        <v>5000</v>
      </c>
      <c r="G57">
        <v>5000</v>
      </c>
      <c r="I57" s="1">
        <v>8.9999999999999998E-4</v>
      </c>
      <c r="J57" s="1">
        <v>2.9999999999999997E-4</v>
      </c>
      <c r="K57" s="1">
        <v>0.999</v>
      </c>
      <c r="M57">
        <f t="shared" si="2"/>
        <v>32.916392363396973</v>
      </c>
      <c r="N57">
        <f t="shared" si="3"/>
        <v>32.916392363396973</v>
      </c>
      <c r="P57">
        <v>6</v>
      </c>
      <c r="R57" t="s">
        <v>175</v>
      </c>
    </row>
    <row r="58" spans="1:18" x14ac:dyDescent="0.2">
      <c r="A58" t="s">
        <v>27</v>
      </c>
      <c r="B58" t="s">
        <v>27</v>
      </c>
      <c r="C58" t="s">
        <v>223</v>
      </c>
      <c r="E58">
        <v>129.72999999999999</v>
      </c>
      <c r="F58">
        <v>5000</v>
      </c>
      <c r="G58">
        <v>5000</v>
      </c>
      <c r="I58" s="1">
        <v>8.0000000000000004E-4</v>
      </c>
      <c r="J58" s="1">
        <v>2.9999999999999997E-4</v>
      </c>
      <c r="K58" s="1">
        <v>0.999</v>
      </c>
      <c r="M58">
        <f t="shared" si="2"/>
        <v>38.541586371695061</v>
      </c>
      <c r="N58">
        <f t="shared" si="3"/>
        <v>38.541586371695061</v>
      </c>
      <c r="P58">
        <v>6</v>
      </c>
      <c r="R58" t="s">
        <v>176</v>
      </c>
    </row>
    <row r="59" spans="1:18" x14ac:dyDescent="0.2">
      <c r="A59" t="s">
        <v>18</v>
      </c>
      <c r="B59" t="s">
        <v>18</v>
      </c>
      <c r="C59" t="s">
        <v>223</v>
      </c>
      <c r="E59">
        <v>104.54</v>
      </c>
      <c r="F59">
        <v>5000</v>
      </c>
      <c r="G59">
        <v>5000</v>
      </c>
      <c r="I59" s="1">
        <v>1.2999999999999999E-3</v>
      </c>
      <c r="J59" s="1">
        <v>8.9999999999999998E-4</v>
      </c>
      <c r="K59" s="1">
        <v>0.999</v>
      </c>
      <c r="M59">
        <f t="shared" si="2"/>
        <v>47.828582360818821</v>
      </c>
      <c r="N59">
        <f t="shared" si="3"/>
        <v>47.828582360818821</v>
      </c>
      <c r="P59">
        <v>6</v>
      </c>
      <c r="R59" t="s">
        <v>177</v>
      </c>
    </row>
    <row r="60" spans="1:18" x14ac:dyDescent="0.2">
      <c r="A60" t="s">
        <v>12</v>
      </c>
      <c r="B60" t="s">
        <v>13</v>
      </c>
      <c r="C60" t="s">
        <v>223</v>
      </c>
      <c r="E60">
        <v>100.49</v>
      </c>
      <c r="F60">
        <v>5000</v>
      </c>
      <c r="G60">
        <v>5000</v>
      </c>
      <c r="I60" s="1">
        <v>1E-4</v>
      </c>
      <c r="J60" s="1">
        <v>5.0000000000000001E-4</v>
      </c>
      <c r="K60" s="1">
        <v>0.999</v>
      </c>
      <c r="M60">
        <f t="shared" si="2"/>
        <v>49.75619464623346</v>
      </c>
      <c r="N60">
        <f t="shared" si="3"/>
        <v>49.75619464623346</v>
      </c>
      <c r="P60">
        <v>6</v>
      </c>
      <c r="R60" t="s">
        <v>178</v>
      </c>
    </row>
    <row r="61" spans="1:18" x14ac:dyDescent="0.2">
      <c r="A61" t="s">
        <v>23</v>
      </c>
      <c r="B61" t="s">
        <v>24</v>
      </c>
      <c r="C61" t="s">
        <v>223</v>
      </c>
      <c r="E61">
        <v>0.14399999999999999</v>
      </c>
      <c r="F61">
        <v>5000</v>
      </c>
      <c r="G61">
        <v>5000</v>
      </c>
      <c r="I61" s="1">
        <v>1E-4</v>
      </c>
      <c r="J61" s="1">
        <v>4.0000000000000002E-4</v>
      </c>
      <c r="K61" s="1">
        <v>0.999</v>
      </c>
      <c r="M61">
        <f t="shared" si="2"/>
        <v>34722.222222222226</v>
      </c>
      <c r="N61">
        <f t="shared" si="3"/>
        <v>34722.222222222226</v>
      </c>
      <c r="P61">
        <v>6</v>
      </c>
      <c r="R61" t="s">
        <v>179</v>
      </c>
    </row>
    <row r="62" spans="1:18" x14ac:dyDescent="0.2">
      <c r="A62" t="s">
        <v>42</v>
      </c>
      <c r="B62" t="s">
        <v>43</v>
      </c>
      <c r="C62" t="s">
        <v>223</v>
      </c>
      <c r="E62">
        <v>1</v>
      </c>
      <c r="F62">
        <v>5000</v>
      </c>
      <c r="G62">
        <v>5000</v>
      </c>
      <c r="I62" s="1">
        <v>1E-4</v>
      </c>
      <c r="J62" s="1">
        <v>4.0000000000000002E-4</v>
      </c>
      <c r="K62" s="1">
        <v>0.999</v>
      </c>
      <c r="M62">
        <f t="shared" si="2"/>
        <v>5000</v>
      </c>
      <c r="N62">
        <f t="shared" si="3"/>
        <v>5000</v>
      </c>
      <c r="P62">
        <v>6</v>
      </c>
      <c r="R62" t="s">
        <v>44</v>
      </c>
    </row>
    <row r="63" spans="1:18" x14ac:dyDescent="0.2">
      <c r="A63" t="s">
        <v>61</v>
      </c>
      <c r="B63" t="s">
        <v>62</v>
      </c>
      <c r="C63" t="s">
        <v>223</v>
      </c>
      <c r="E63">
        <v>5</v>
      </c>
      <c r="F63">
        <v>5000</v>
      </c>
      <c r="G63">
        <v>5000</v>
      </c>
      <c r="I63" s="1">
        <v>1E-4</v>
      </c>
      <c r="J63" s="1">
        <v>1E-4</v>
      </c>
      <c r="K63" s="1">
        <v>0.999</v>
      </c>
      <c r="M63">
        <f t="shared" si="2"/>
        <v>1000</v>
      </c>
      <c r="N63">
        <f t="shared" si="3"/>
        <v>1000</v>
      </c>
      <c r="P63">
        <v>6</v>
      </c>
      <c r="R63" t="s">
        <v>63</v>
      </c>
    </row>
    <row r="64" spans="1:18" x14ac:dyDescent="0.2">
      <c r="A64" t="s">
        <v>51</v>
      </c>
      <c r="B64" t="s">
        <v>52</v>
      </c>
      <c r="C64" t="s">
        <v>223</v>
      </c>
      <c r="E64">
        <v>4.3</v>
      </c>
      <c r="F64">
        <v>5000</v>
      </c>
      <c r="G64">
        <v>5000</v>
      </c>
      <c r="I64" s="1">
        <v>2.9999999999999997E-4</v>
      </c>
      <c r="J64" s="1">
        <v>1E-4</v>
      </c>
      <c r="K64" s="1">
        <v>0.999</v>
      </c>
      <c r="M64">
        <f t="shared" si="2"/>
        <v>1162.7906976744187</v>
      </c>
      <c r="N64">
        <f t="shared" si="3"/>
        <v>1162.7906976744187</v>
      </c>
      <c r="P64">
        <v>6</v>
      </c>
      <c r="R64" t="s">
        <v>53</v>
      </c>
    </row>
    <row r="65" spans="1:18" x14ac:dyDescent="0.2">
      <c r="A65" t="s">
        <v>48</v>
      </c>
      <c r="B65" t="s">
        <v>49</v>
      </c>
      <c r="C65" t="s">
        <v>223</v>
      </c>
      <c r="E65">
        <v>6</v>
      </c>
      <c r="F65">
        <v>5000</v>
      </c>
      <c r="G65">
        <v>5000</v>
      </c>
      <c r="I65" s="1">
        <v>8.9999999999999998E-4</v>
      </c>
      <c r="J65" s="1">
        <v>5.0000000000000001E-4</v>
      </c>
      <c r="K65" s="1">
        <v>0.999</v>
      </c>
      <c r="M65">
        <f t="shared" si="2"/>
        <v>833.33333333333337</v>
      </c>
      <c r="N65">
        <f t="shared" si="3"/>
        <v>833.33333333333337</v>
      </c>
      <c r="P65">
        <v>6</v>
      </c>
      <c r="R65" t="s">
        <v>50</v>
      </c>
    </row>
    <row r="66" spans="1:18" x14ac:dyDescent="0.2">
      <c r="A66" t="s">
        <v>25</v>
      </c>
      <c r="B66" t="s">
        <v>26</v>
      </c>
      <c r="C66" t="s">
        <v>223</v>
      </c>
      <c r="E66">
        <v>5.54</v>
      </c>
      <c r="F66">
        <v>5000</v>
      </c>
      <c r="G66">
        <v>5000</v>
      </c>
      <c r="I66" s="1">
        <v>2.0000000000000001E-4</v>
      </c>
      <c r="J66" s="1">
        <v>2.9999999999999997E-4</v>
      </c>
      <c r="K66" s="1">
        <v>0.999</v>
      </c>
      <c r="M66">
        <f t="shared" si="2"/>
        <v>902.52707581227435</v>
      </c>
      <c r="N66">
        <f t="shared" si="3"/>
        <v>902.52707581227435</v>
      </c>
      <c r="P66">
        <v>6</v>
      </c>
      <c r="R66" t="s">
        <v>180</v>
      </c>
    </row>
    <row r="67" spans="1:18" x14ac:dyDescent="0.2">
      <c r="A67" t="s">
        <v>54</v>
      </c>
      <c r="B67" t="s">
        <v>55</v>
      </c>
      <c r="C67" t="s">
        <v>223</v>
      </c>
      <c r="E67">
        <v>10</v>
      </c>
      <c r="F67">
        <v>5000</v>
      </c>
      <c r="G67">
        <v>5000</v>
      </c>
      <c r="I67" s="1">
        <v>1.1000000000000001E-3</v>
      </c>
      <c r="J67" s="1">
        <v>6.9999999999999999E-4</v>
      </c>
      <c r="K67" s="1">
        <v>0.999</v>
      </c>
      <c r="M67">
        <f t="shared" ref="M67:M82" si="4">F67/E67</f>
        <v>500</v>
      </c>
      <c r="N67">
        <f t="shared" ref="N67:N82" si="5">G67/E67</f>
        <v>500</v>
      </c>
      <c r="P67">
        <v>6</v>
      </c>
    </row>
    <row r="68" spans="1:18" x14ac:dyDescent="0.2">
      <c r="A68" t="s">
        <v>15</v>
      </c>
      <c r="B68" t="s">
        <v>16</v>
      </c>
      <c r="C68" t="s">
        <v>223</v>
      </c>
      <c r="E68">
        <v>18.149999999999999</v>
      </c>
      <c r="F68">
        <v>5000</v>
      </c>
      <c r="G68">
        <v>5000</v>
      </c>
      <c r="I68" s="1">
        <v>5.9999999999999995E-4</v>
      </c>
      <c r="J68" s="1">
        <v>4.0000000000000002E-4</v>
      </c>
      <c r="K68" s="1">
        <v>0.999</v>
      </c>
      <c r="M68">
        <f t="shared" si="4"/>
        <v>275.48209366391188</v>
      </c>
      <c r="N68">
        <f t="shared" si="5"/>
        <v>275.48209366391188</v>
      </c>
      <c r="P68">
        <v>6</v>
      </c>
      <c r="R68" t="s">
        <v>181</v>
      </c>
    </row>
    <row r="69" spans="1:18" x14ac:dyDescent="0.2">
      <c r="A69" t="s">
        <v>36</v>
      </c>
      <c r="B69" t="s">
        <v>37</v>
      </c>
      <c r="C69" t="s">
        <v>223</v>
      </c>
      <c r="E69">
        <v>22</v>
      </c>
      <c r="F69">
        <v>5000</v>
      </c>
      <c r="G69">
        <v>5000</v>
      </c>
      <c r="I69" s="1">
        <v>4.0000000000000002E-4</v>
      </c>
      <c r="J69" s="1">
        <v>4.0000000000000002E-4</v>
      </c>
      <c r="K69" s="1">
        <v>0.999</v>
      </c>
      <c r="M69">
        <f t="shared" si="4"/>
        <v>227.27272727272728</v>
      </c>
      <c r="N69">
        <f t="shared" si="5"/>
        <v>227.27272727272728</v>
      </c>
      <c r="P69">
        <v>6</v>
      </c>
      <c r="R69" t="s">
        <v>38</v>
      </c>
    </row>
    <row r="70" spans="1:18" x14ac:dyDescent="0.2">
      <c r="A70" t="s">
        <v>30</v>
      </c>
      <c r="B70" t="s">
        <v>30</v>
      </c>
      <c r="C70" t="s">
        <v>223</v>
      </c>
      <c r="E70">
        <v>37.74</v>
      </c>
      <c r="F70">
        <v>5000</v>
      </c>
      <c r="G70">
        <v>5000</v>
      </c>
      <c r="I70" s="1">
        <v>1E-4</v>
      </c>
      <c r="J70" s="1">
        <v>2.0000000000000001E-4</v>
      </c>
      <c r="K70" s="1">
        <v>0.999</v>
      </c>
      <c r="M70">
        <f t="shared" si="4"/>
        <v>132.48542660307365</v>
      </c>
      <c r="N70">
        <f t="shared" si="5"/>
        <v>132.48542660307365</v>
      </c>
      <c r="P70">
        <v>6</v>
      </c>
      <c r="R70" t="s">
        <v>182</v>
      </c>
    </row>
    <row r="71" spans="1:18" x14ac:dyDescent="0.2">
      <c r="A71" t="s">
        <v>56</v>
      </c>
      <c r="B71" t="s">
        <v>57</v>
      </c>
      <c r="C71" t="s">
        <v>223</v>
      </c>
      <c r="E71">
        <v>23</v>
      </c>
      <c r="F71">
        <v>5000</v>
      </c>
      <c r="G71">
        <v>4903</v>
      </c>
      <c r="I71" s="1">
        <v>5.0000000000000001E-4</v>
      </c>
      <c r="J71" s="1">
        <v>2.2000000000000001E-3</v>
      </c>
      <c r="K71" s="1">
        <v>0.91449999999999998</v>
      </c>
      <c r="M71">
        <f t="shared" si="4"/>
        <v>217.39130434782609</v>
      </c>
      <c r="N71">
        <f t="shared" si="5"/>
        <v>213.17391304347825</v>
      </c>
      <c r="P71">
        <v>6</v>
      </c>
    </row>
    <row r="72" spans="1:18" x14ac:dyDescent="0.2">
      <c r="A72" t="s">
        <v>28</v>
      </c>
      <c r="B72" t="s">
        <v>28</v>
      </c>
      <c r="C72" s="15" t="s">
        <v>227</v>
      </c>
      <c r="E72">
        <v>341.23</v>
      </c>
      <c r="F72">
        <v>5000</v>
      </c>
      <c r="G72">
        <v>5000</v>
      </c>
      <c r="I72" s="1">
        <v>8.0000000000000004E-4</v>
      </c>
      <c r="J72" s="1">
        <v>2.3999999999999998E-3</v>
      </c>
      <c r="K72" s="1">
        <v>0.999</v>
      </c>
      <c r="M72">
        <f t="shared" si="4"/>
        <v>14.652873428479325</v>
      </c>
      <c r="N72">
        <f t="shared" si="5"/>
        <v>14.652873428479325</v>
      </c>
      <c r="P72">
        <v>6</v>
      </c>
      <c r="R72" t="s">
        <v>183</v>
      </c>
    </row>
    <row r="73" spans="1:18" x14ac:dyDescent="0.2">
      <c r="A73" t="s">
        <v>29</v>
      </c>
      <c r="B73" t="s">
        <v>29</v>
      </c>
      <c r="C73" t="s">
        <v>223</v>
      </c>
      <c r="E73">
        <v>413.15</v>
      </c>
      <c r="F73">
        <v>5000</v>
      </c>
      <c r="G73">
        <v>5000</v>
      </c>
      <c r="I73" s="1">
        <v>1E-4</v>
      </c>
      <c r="J73" s="1">
        <v>2.5000000000000001E-3</v>
      </c>
      <c r="K73" s="1">
        <v>0.999</v>
      </c>
      <c r="M73">
        <f t="shared" si="4"/>
        <v>12.10214207914801</v>
      </c>
      <c r="N73">
        <f t="shared" si="5"/>
        <v>12.10214207914801</v>
      </c>
      <c r="P73">
        <v>6</v>
      </c>
      <c r="R73" t="s">
        <v>184</v>
      </c>
    </row>
    <row r="74" spans="1:18" x14ac:dyDescent="0.2">
      <c r="A74" t="s">
        <v>7</v>
      </c>
      <c r="B74" t="s">
        <v>7</v>
      </c>
      <c r="C74" t="s">
        <v>223</v>
      </c>
      <c r="E74">
        <v>519.35</v>
      </c>
      <c r="F74">
        <v>5000</v>
      </c>
      <c r="G74">
        <v>5000</v>
      </c>
      <c r="I74" s="1">
        <v>2.8999999999999998E-3</v>
      </c>
      <c r="J74" s="1">
        <v>2.0000000000000001E-4</v>
      </c>
      <c r="K74" s="1">
        <v>0.999</v>
      </c>
      <c r="M74">
        <f t="shared" si="4"/>
        <v>9.6274188889958605</v>
      </c>
      <c r="N74">
        <f t="shared" si="5"/>
        <v>9.6274188889958605</v>
      </c>
      <c r="P74">
        <v>6</v>
      </c>
      <c r="R74" t="s">
        <v>185</v>
      </c>
    </row>
    <row r="75" spans="1:18" x14ac:dyDescent="0.2">
      <c r="A75" t="s">
        <v>31</v>
      </c>
      <c r="B75" t="s">
        <v>31</v>
      </c>
      <c r="C75" t="s">
        <v>223</v>
      </c>
      <c r="E75">
        <v>649.20000000000005</v>
      </c>
      <c r="F75">
        <v>5000</v>
      </c>
      <c r="G75">
        <v>5000</v>
      </c>
      <c r="I75" s="1">
        <v>5.1000000000000004E-3</v>
      </c>
      <c r="J75" s="1">
        <v>8.5000000000000006E-3</v>
      </c>
      <c r="K75" s="1">
        <v>0.999</v>
      </c>
      <c r="M75">
        <f t="shared" si="4"/>
        <v>7.7017868145409727</v>
      </c>
      <c r="N75">
        <f t="shared" si="5"/>
        <v>7.7017868145409727</v>
      </c>
      <c r="P75">
        <v>6</v>
      </c>
      <c r="R75" t="s">
        <v>186</v>
      </c>
    </row>
    <row r="76" spans="1:18" x14ac:dyDescent="0.2">
      <c r="A76" t="s">
        <v>9</v>
      </c>
      <c r="B76" t="s">
        <v>9</v>
      </c>
      <c r="C76" t="s">
        <v>223</v>
      </c>
      <c r="E76">
        <v>759.3</v>
      </c>
      <c r="F76">
        <v>5000</v>
      </c>
      <c r="G76">
        <v>5000</v>
      </c>
      <c r="I76" s="1">
        <v>8.8999999999999999E-3</v>
      </c>
      <c r="J76" s="1">
        <v>7.6E-3</v>
      </c>
      <c r="K76" s="1">
        <v>0.999</v>
      </c>
      <c r="M76">
        <f t="shared" si="4"/>
        <v>6.5850125115237725</v>
      </c>
      <c r="N76">
        <f t="shared" si="5"/>
        <v>6.5850125115237725</v>
      </c>
      <c r="P76">
        <v>6</v>
      </c>
      <c r="R76" t="s">
        <v>187</v>
      </c>
    </row>
    <row r="77" spans="1:18" x14ac:dyDescent="0.2">
      <c r="A77" t="s">
        <v>110</v>
      </c>
      <c r="B77" t="s">
        <v>111</v>
      </c>
      <c r="C77" t="s">
        <v>223</v>
      </c>
      <c r="E77">
        <v>10.71</v>
      </c>
      <c r="F77">
        <v>1411</v>
      </c>
      <c r="G77">
        <v>2399.33</v>
      </c>
      <c r="I77" s="1">
        <v>2.2000000000000001E-3</v>
      </c>
      <c r="J77" s="1">
        <v>4.3E-3</v>
      </c>
      <c r="K77" s="1">
        <v>9.6299999999999997E-2</v>
      </c>
      <c r="M77">
        <f t="shared" si="4"/>
        <v>131.74603174603175</v>
      </c>
      <c r="N77">
        <f t="shared" si="5"/>
        <v>224.02707749766572</v>
      </c>
      <c r="P77">
        <v>7</v>
      </c>
      <c r="R77" t="s">
        <v>199</v>
      </c>
    </row>
    <row r="78" spans="1:18" x14ac:dyDescent="0.2">
      <c r="A78" t="s">
        <v>108</v>
      </c>
      <c r="B78" t="s">
        <v>109</v>
      </c>
      <c r="C78" t="s">
        <v>223</v>
      </c>
      <c r="E78">
        <v>115.67</v>
      </c>
      <c r="F78">
        <v>840</v>
      </c>
      <c r="G78">
        <v>2526</v>
      </c>
      <c r="I78" s="1">
        <v>7.3000000000000001E-3</v>
      </c>
      <c r="J78" s="1">
        <v>5.9999999999999995E-4</v>
      </c>
      <c r="K78" s="1">
        <v>3.8999999999999998E-3</v>
      </c>
      <c r="M78">
        <f t="shared" si="4"/>
        <v>7.2620385579666289</v>
      </c>
      <c r="N78">
        <f t="shared" si="5"/>
        <v>21.837987377885362</v>
      </c>
      <c r="P78">
        <v>7</v>
      </c>
      <c r="R78" t="s">
        <v>200</v>
      </c>
    </row>
    <row r="79" spans="1:18" x14ac:dyDescent="0.2">
      <c r="A79" t="s">
        <v>116</v>
      </c>
      <c r="B79" t="s">
        <v>117</v>
      </c>
      <c r="C79" s="15" t="s">
        <v>225</v>
      </c>
      <c r="E79">
        <v>614.79999999999995</v>
      </c>
      <c r="F79">
        <v>682.9</v>
      </c>
      <c r="G79">
        <v>2965</v>
      </c>
      <c r="I79" s="1">
        <v>1.6999999999999999E-3</v>
      </c>
      <c r="J79" s="1">
        <v>1E-4</v>
      </c>
      <c r="K79" s="1">
        <v>1E-4</v>
      </c>
      <c r="M79">
        <f t="shared" si="4"/>
        <v>1.1107677293428757</v>
      </c>
      <c r="N79">
        <f t="shared" si="5"/>
        <v>4.8227065712426809</v>
      </c>
      <c r="P79">
        <v>7</v>
      </c>
    </row>
    <row r="80" spans="1:18" x14ac:dyDescent="0.2">
      <c r="A80" t="s">
        <v>144</v>
      </c>
      <c r="B80" t="s">
        <v>145</v>
      </c>
      <c r="C80" t="s">
        <v>223</v>
      </c>
      <c r="E80">
        <v>85</v>
      </c>
      <c r="F80">
        <v>95.5</v>
      </c>
      <c r="G80">
        <v>2617</v>
      </c>
      <c r="I80" s="1">
        <v>0.52470000000000006</v>
      </c>
      <c r="J80" s="1">
        <v>2.9999999999999997E-4</v>
      </c>
      <c r="K80" s="1">
        <v>2.9999999999999997E-4</v>
      </c>
      <c r="M80">
        <f t="shared" si="4"/>
        <v>1.1235294117647059</v>
      </c>
      <c r="N80">
        <f t="shared" si="5"/>
        <v>30.788235294117648</v>
      </c>
      <c r="P80">
        <v>7</v>
      </c>
    </row>
    <row r="81" spans="1:18" x14ac:dyDescent="0.2">
      <c r="A81" t="s">
        <v>123</v>
      </c>
      <c r="B81" t="s">
        <v>124</v>
      </c>
      <c r="C81" t="s">
        <v>223</v>
      </c>
      <c r="E81">
        <v>1.45</v>
      </c>
      <c r="F81">
        <v>20.5</v>
      </c>
      <c r="G81">
        <v>2103.3000000000002</v>
      </c>
      <c r="I81" s="1">
        <v>7.3000000000000001E-3</v>
      </c>
      <c r="J81" s="1">
        <v>3.0800000000000001E-2</v>
      </c>
      <c r="K81" s="1">
        <v>3.1699999999999999E-2</v>
      </c>
      <c r="M81">
        <f t="shared" si="4"/>
        <v>14.13793103448276</v>
      </c>
      <c r="N81">
        <f t="shared" si="5"/>
        <v>1450.5517241379312</v>
      </c>
      <c r="P81">
        <v>7</v>
      </c>
      <c r="R81" t="s">
        <v>125</v>
      </c>
    </row>
    <row r="82" spans="1:18" x14ac:dyDescent="0.2">
      <c r="A82" t="s">
        <v>129</v>
      </c>
      <c r="B82" t="s">
        <v>130</v>
      </c>
      <c r="C82" t="s">
        <v>223</v>
      </c>
      <c r="E82">
        <v>3</v>
      </c>
      <c r="F82">
        <v>9.8800000000000008</v>
      </c>
      <c r="G82">
        <v>2382.3000000000002</v>
      </c>
      <c r="I82" s="1">
        <v>4.3E-3</v>
      </c>
      <c r="J82" s="1">
        <v>1E-4</v>
      </c>
      <c r="K82" s="1">
        <v>1E-4</v>
      </c>
      <c r="M82">
        <f t="shared" si="4"/>
        <v>3.2933333333333334</v>
      </c>
      <c r="N82">
        <f t="shared" si="5"/>
        <v>794.1</v>
      </c>
      <c r="P82">
        <v>7</v>
      </c>
      <c r="R82" t="s">
        <v>131</v>
      </c>
    </row>
  </sheetData>
  <sortState xmlns:xlrd2="http://schemas.microsoft.com/office/spreadsheetml/2017/richdata2" ref="A3:R82">
    <sortCondition ref="P3:P82"/>
  </sortState>
  <conditionalFormatting sqref="A1">
    <cfRule type="duplicateValues" dxfId="1" priority="2"/>
  </conditionalFormatting>
  <conditionalFormatting sqref="B1">
    <cfRule type="duplicateValues" dxfId="0" priority="1"/>
  </conditionalFormatting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 2A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</dc:creator>
  <cp:lastModifiedBy>Prof. L Birkholtz</cp:lastModifiedBy>
  <dcterms:created xsi:type="dcterms:W3CDTF">2023-07-03T04:40:19Z</dcterms:created>
  <dcterms:modified xsi:type="dcterms:W3CDTF">2023-11-02T09:57:44Z</dcterms:modified>
</cp:coreProperties>
</file>